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90" windowWidth="15405" windowHeight="12480" firstSheet="2" activeTab="2"/>
  </bookViews>
  <sheets>
    <sheet name="参加者一覧（サンプル）" sheetId="1" r:id="rId1"/>
    <sheet name="選手リスト（サンプル）" sheetId="2" r:id="rId2"/>
    <sheet name="参加者一覧（記入用）" sheetId="3" r:id="rId3"/>
    <sheet name="選手リスト（記入用）" sheetId="4" r:id="rId4"/>
  </sheets>
  <definedNames>
    <definedName name="_xlnm._FilterDatabase" localSheetId="3" hidden="1">'選手リスト（記入用）'!$A$4:$P$115</definedName>
    <definedName name="_xlnm.Print_Area" localSheetId="0">'参加者一覧（サンプル）'!$A$1:$R$22</definedName>
    <definedName name="_xlnm.Print_Area" localSheetId="2">'参加者一覧（記入用）'!$A$1:$R$27</definedName>
    <definedName name="_xlnm.Print_Area" localSheetId="3">'選手リスト（記入用）'!$A$1:$I$127</definedName>
    <definedName name="_xlnm.Print_Titles" localSheetId="3">'選手リスト（記入用）'!$1:$4</definedName>
  </definedNames>
  <calcPr fullCalcOnLoad="1"/>
</workbook>
</file>

<file path=xl/comments1.xml><?xml version="1.0" encoding="utf-8"?>
<comments xmlns="http://schemas.openxmlformats.org/spreadsheetml/2006/main">
  <authors>
    <author>zz155742</author>
  </authors>
  <commentList>
    <comment ref="R4" authorId="0">
      <text>
        <r>
          <rPr>
            <b/>
            <sz val="14"/>
            <rFont val="ＭＳ Ｐゴシック"/>
            <family val="3"/>
          </rPr>
          <t>つばめ振興協会事務局で記入します</t>
        </r>
      </text>
    </comment>
  </commentList>
</comments>
</file>

<file path=xl/comments2.xml><?xml version="1.0" encoding="utf-8"?>
<comments xmlns="http://schemas.openxmlformats.org/spreadsheetml/2006/main">
  <authors>
    <author>zz155742</author>
  </authors>
  <commentList>
    <comment ref="G3" authorId="0">
      <text>
        <r>
          <rPr>
            <b/>
            <sz val="11"/>
            <rFont val="ＭＳ Ｐゴシック"/>
            <family val="3"/>
          </rPr>
          <t>野球教室当日に"欠席者"には"○"をつけてください。</t>
        </r>
      </text>
    </comment>
    <comment ref="H3" authorId="0">
      <text>
        <r>
          <rPr>
            <b/>
            <sz val="11"/>
            <rFont val="ＭＳ Ｐゴシック"/>
            <family val="3"/>
          </rPr>
          <t>つばめ振興協会事務局で記入します</t>
        </r>
      </text>
    </comment>
    <comment ref="I3" authorId="0">
      <text>
        <r>
          <rPr>
            <b/>
            <sz val="11"/>
            <rFont val="ＭＳ Ｐゴシック"/>
            <family val="3"/>
          </rPr>
          <t>つばめ振興協会事務局で記入します</t>
        </r>
      </text>
    </comment>
  </commentList>
</comments>
</file>

<file path=xl/sharedStrings.xml><?xml version="1.0" encoding="utf-8"?>
<sst xmlns="http://schemas.openxmlformats.org/spreadsheetml/2006/main" count="537" uniqueCount="112">
  <si>
    <t>NO.</t>
  </si>
  <si>
    <t>チーム名</t>
  </si>
  <si>
    <t>学年</t>
  </si>
  <si>
    <t>ポジ
ション</t>
  </si>
  <si>
    <t>内野手</t>
  </si>
  <si>
    <t>チーム名</t>
  </si>
  <si>
    <t>つばめスポーツ振興協会　</t>
  </si>
  <si>
    <t>指導者数</t>
  </si>
  <si>
    <t>保護者</t>
  </si>
  <si>
    <t>投手</t>
  </si>
  <si>
    <t>捕手</t>
  </si>
  <si>
    <t>外野手</t>
  </si>
  <si>
    <t>監督</t>
  </si>
  <si>
    <t>合計</t>
  </si>
  <si>
    <t>人数</t>
  </si>
  <si>
    <t>総合計</t>
  </si>
  <si>
    <t>No.</t>
  </si>
  <si>
    <t>コーチ</t>
  </si>
  <si>
    <t>ゼッケン</t>
  </si>
  <si>
    <t>選手
合計</t>
  </si>
  <si>
    <t>総合計</t>
  </si>
  <si>
    <t>ピッチャー</t>
  </si>
  <si>
    <t>キャッチャー</t>
  </si>
  <si>
    <t>1～4</t>
  </si>
  <si>
    <t>5～6</t>
  </si>
  <si>
    <t>9～10</t>
  </si>
  <si>
    <t>12～13</t>
  </si>
  <si>
    <t>14～15</t>
  </si>
  <si>
    <t>16～17</t>
  </si>
  <si>
    <t>19～20</t>
  </si>
  <si>
    <t>22～23</t>
  </si>
  <si>
    <t>2～4</t>
  </si>
  <si>
    <t>8～10</t>
  </si>
  <si>
    <t>11～14</t>
  </si>
  <si>
    <t>15～16</t>
  </si>
  <si>
    <t>1～2</t>
  </si>
  <si>
    <t>3～5</t>
  </si>
  <si>
    <t>6～8</t>
  </si>
  <si>
    <t>ゼッケン
番号</t>
  </si>
  <si>
    <t>ピッチャー</t>
  </si>
  <si>
    <t>キャッチャー</t>
  </si>
  <si>
    <t>Tシャツ</t>
  </si>
  <si>
    <t>○○市野球教室参加者一覧</t>
  </si>
  <si>
    <t>ﾍﾞｰﾗﾝ
ﾁｰﾑ</t>
  </si>
  <si>
    <t>欠席</t>
  </si>
  <si>
    <t>写真
順番</t>
  </si>
  <si>
    <t>新橋ジャイアンツ</t>
  </si>
  <si>
    <t>川崎スワローズ</t>
  </si>
  <si>
    <t>品川ベイスターズ</t>
  </si>
  <si>
    <t>東京ドラゴンズ</t>
  </si>
  <si>
    <t>横浜カープ</t>
  </si>
  <si>
    <t>戸塚タイガース</t>
  </si>
  <si>
    <t>藤沢ファイターズ</t>
  </si>
  <si>
    <t>氏　　名
（フルネーム）</t>
  </si>
  <si>
    <t>川村　英樹</t>
  </si>
  <si>
    <t>丸山　順子</t>
  </si>
  <si>
    <t>渡邉　洋介</t>
  </si>
  <si>
    <t>小滝　洋介</t>
  </si>
  <si>
    <t>高橋　純</t>
  </si>
  <si>
    <t>櫛田　洋一郎</t>
  </si>
  <si>
    <t>渡辺　俊介</t>
  </si>
  <si>
    <t>山中　篤</t>
  </si>
  <si>
    <t>丹羽　幸助</t>
  </si>
  <si>
    <t>寺井　順次</t>
  </si>
  <si>
    <t>橋本　美優</t>
  </si>
  <si>
    <t>藤原　圭一</t>
  </si>
  <si>
    <t>佐藤　啓太郎</t>
  </si>
  <si>
    <t>藤本　和也</t>
  </si>
  <si>
    <t>寺井　啓太</t>
  </si>
  <si>
    <t>後藤　竜太</t>
  </si>
  <si>
    <t>松中　太郎</t>
  </si>
  <si>
    <t>金田　浩太</t>
  </si>
  <si>
    <t>つばめスポーツ振興協会　</t>
  </si>
  <si>
    <t>○○年○○月○○日(○）</t>
  </si>
  <si>
    <t>○○年○月○日（　）　つばめスポーツ振興協会　○○市野球教室参加者リスト</t>
  </si>
  <si>
    <t>ポジ
ション</t>
  </si>
  <si>
    <t>サイン入り
バット/グラブ</t>
  </si>
  <si>
    <t>低学年</t>
  </si>
  <si>
    <t>１年生</t>
  </si>
  <si>
    <t>２年生</t>
  </si>
  <si>
    <t>３年生</t>
  </si>
  <si>
    <t>高学年</t>
  </si>
  <si>
    <t>４年生</t>
  </si>
  <si>
    <t>５年生</t>
  </si>
  <si>
    <t>６年生</t>
  </si>
  <si>
    <t>全体</t>
  </si>
  <si>
    <t>構成比</t>
  </si>
  <si>
    <t>景品按分数</t>
  </si>
  <si>
    <t>景品数</t>
  </si>
  <si>
    <t>グリーンファイターズ</t>
  </si>
  <si>
    <t>浦和オリオンズ</t>
  </si>
  <si>
    <t>志木JBC</t>
  </si>
  <si>
    <t>浦和ホワイトソックス</t>
  </si>
  <si>
    <t>浦和軟式少年野球連盟教室　参加者一覧</t>
  </si>
  <si>
    <t>西浦和イーグレット</t>
  </si>
  <si>
    <t>飛竜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</si>
  <si>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</si>
  <si>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</si>
  <si>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</si>
  <si>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</si>
  <si>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</si>
  <si>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</si>
  <si>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大谷口アトムズ</t>
  </si>
  <si>
    <t>浦和バッファローズ</t>
  </si>
  <si>
    <t>　</t>
  </si>
  <si>
    <t xml:space="preserve"> </t>
  </si>
  <si>
    <t>浦和ボンバーズ</t>
  </si>
  <si>
    <t>　</t>
  </si>
  <si>
    <t>2017年5月20日（土）　つばめスポーツ振興協会　浦和軟式少年野球連盟教室参加者リスト</t>
  </si>
  <si>
    <t>2017年5月20日(土）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</si>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</sst>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.000000000_ "/>
    <numFmt numFmtId="186" formatCode="0.0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0.5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b/>
      <sz val="12"/>
      <color indexed="10"/>
      <name val="Meiryo UI"/>
      <family val="3"/>
    </font>
    <font>
      <sz val="10"/>
      <name val="Arial"/>
      <family val="2"/>
    </font>
    <font>
      <b/>
      <sz val="14"/>
      <name val="Arial"/>
      <family val="2"/>
    </font>
    <font>
      <b/>
      <sz val="14"/>
      <name val="Meiryo UI"/>
      <family val="3"/>
    </font>
    <font>
      <sz val="12"/>
      <name val="ＭＳ ゴシック"/>
      <family val="3"/>
    </font>
    <font>
      <sz val="12"/>
      <name val="Century"/>
      <family val="1"/>
    </font>
    <font>
      <b/>
      <sz val="14"/>
      <color indexed="10"/>
      <name val="Arial"/>
      <family val="2"/>
    </font>
    <font>
      <sz val="9"/>
      <name val="Meiryo UI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b/>
      <sz val="14"/>
      <color rgb="FFFF0000"/>
      <name val="Arial"/>
      <family val="2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176" fontId="24" fillId="0" borderId="0" xfId="51" applyFont="1" applyAlignment="1">
      <alignment/>
    </xf>
    <xf numFmtId="0" fontId="25" fillId="0" borderId="0" xfId="65" applyFont="1">
      <alignment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65" applyNumberFormat="1" applyFont="1">
      <alignment/>
      <protection/>
    </xf>
    <xf numFmtId="0" fontId="24" fillId="0" borderId="0" xfId="65" applyFont="1">
      <alignment/>
      <protection/>
    </xf>
    <xf numFmtId="176" fontId="24" fillId="0" borderId="0" xfId="51" applyFont="1" applyBorder="1" applyAlignment="1">
      <alignment/>
    </xf>
    <xf numFmtId="0" fontId="24" fillId="0" borderId="0" xfId="65" applyNumberFormat="1" applyFont="1" quotePrefix="1">
      <alignment/>
      <protection/>
    </xf>
    <xf numFmtId="0" fontId="0" fillId="0" borderId="0" xfId="0" applyFont="1" applyAlignment="1">
      <alignment vertical="center"/>
    </xf>
    <xf numFmtId="176" fontId="2" fillId="0" borderId="11" xfId="51" applyFont="1" applyFill="1" applyBorder="1" applyAlignment="1">
      <alignment horizontal="center" vertical="center"/>
    </xf>
    <xf numFmtId="0" fontId="2" fillId="0" borderId="12" xfId="65" applyNumberFormat="1" applyFont="1" applyFill="1" applyBorder="1" applyAlignment="1" quotePrefix="1">
      <alignment horizontal="center" vertical="center"/>
      <protection/>
    </xf>
    <xf numFmtId="0" fontId="2" fillId="0" borderId="13" xfId="65" applyNumberFormat="1" applyFont="1" applyFill="1" applyBorder="1" applyAlignment="1">
      <alignment horizontal="center" vertical="center"/>
      <protection/>
    </xf>
    <xf numFmtId="0" fontId="2" fillId="0" borderId="14" xfId="65" applyNumberFormat="1" applyFont="1" applyFill="1" applyBorder="1" applyAlignment="1">
      <alignment horizontal="center" vertical="center"/>
      <protection/>
    </xf>
    <xf numFmtId="0" fontId="2" fillId="0" borderId="15" xfId="65" applyNumberFormat="1" applyFont="1" applyFill="1" applyBorder="1" applyAlignment="1">
      <alignment horizontal="center" vertical="center"/>
      <protection/>
    </xf>
    <xf numFmtId="0" fontId="2" fillId="0" borderId="16" xfId="65" applyNumberFormat="1" applyFont="1" applyFill="1" applyBorder="1" applyAlignment="1">
      <alignment horizontal="center" vertical="center"/>
      <protection/>
    </xf>
    <xf numFmtId="0" fontId="30" fillId="0" borderId="17" xfId="51" applyNumberFormat="1" applyFont="1" applyBorder="1" applyAlignment="1">
      <alignment horizontal="center" vertical="center"/>
    </xf>
    <xf numFmtId="0" fontId="30" fillId="24" borderId="18" xfId="65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30" fillId="0" borderId="18" xfId="5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24" borderId="19" xfId="65" applyNumberFormat="1" applyFont="1" applyFill="1" applyBorder="1" applyAlignment="1" quotePrefix="1">
      <alignment horizontal="center" vertical="center"/>
      <protection/>
    </xf>
    <xf numFmtId="0" fontId="30" fillId="0" borderId="20" xfId="51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21" xfId="65" applyNumberFormat="1" applyFont="1" applyFill="1" applyBorder="1" applyAlignment="1">
      <alignment horizontal="center" vertical="center"/>
      <protection/>
    </xf>
    <xf numFmtId="0" fontId="2" fillId="0" borderId="22" xfId="65" applyNumberFormat="1" applyFont="1" applyFill="1" applyBorder="1" applyAlignment="1">
      <alignment horizontal="center" vertical="center" shrinkToFit="1"/>
      <protection/>
    </xf>
    <xf numFmtId="0" fontId="25" fillId="0" borderId="0" xfId="65" applyFont="1" applyAlignment="1">
      <alignment/>
      <protection/>
    </xf>
    <xf numFmtId="0" fontId="28" fillId="21" borderId="23" xfId="0" applyFont="1" applyFill="1" applyBorder="1" applyAlignment="1">
      <alignment horizontal="center" vertical="center"/>
    </xf>
    <xf numFmtId="0" fontId="2" fillId="21" borderId="24" xfId="65" applyFont="1" applyFill="1" applyBorder="1" applyAlignment="1">
      <alignment horizontal="center" vertical="center"/>
      <protection/>
    </xf>
    <xf numFmtId="0" fontId="2" fillId="21" borderId="25" xfId="65" applyFont="1" applyFill="1" applyBorder="1" applyAlignment="1">
      <alignment horizontal="center" vertical="center"/>
      <protection/>
    </xf>
    <xf numFmtId="0" fontId="2" fillId="21" borderId="26" xfId="65" applyFont="1" applyFill="1" applyBorder="1" applyAlignment="1">
      <alignment horizontal="center" vertical="center"/>
      <protection/>
    </xf>
    <xf numFmtId="0" fontId="2" fillId="21" borderId="27" xfId="65" applyFont="1" applyFill="1" applyBorder="1" applyAlignment="1">
      <alignment horizontal="center" vertical="center"/>
      <protection/>
    </xf>
    <xf numFmtId="0" fontId="2" fillId="21" borderId="28" xfId="65" applyNumberFormat="1" applyFont="1" applyFill="1" applyBorder="1" applyAlignment="1">
      <alignment horizontal="center" vertical="center"/>
      <protection/>
    </xf>
    <xf numFmtId="0" fontId="2" fillId="21" borderId="29" xfId="65" applyNumberFormat="1" applyFont="1" applyFill="1" applyBorder="1" applyAlignment="1">
      <alignment horizontal="center" vertical="center"/>
      <protection/>
    </xf>
    <xf numFmtId="0" fontId="28" fillId="21" borderId="0" xfId="65" applyFont="1" applyFill="1" applyBorder="1" applyAlignment="1">
      <alignment horizontal="center" vertical="center" shrinkToFit="1"/>
      <protection/>
    </xf>
    <xf numFmtId="0" fontId="28" fillId="21" borderId="30" xfId="0" applyFont="1" applyFill="1" applyBorder="1" applyAlignment="1">
      <alignment horizontal="center" vertical="center"/>
    </xf>
    <xf numFmtId="0" fontId="28" fillId="21" borderId="30" xfId="65" applyFont="1" applyFill="1" applyBorder="1" applyAlignment="1">
      <alignment horizontal="center" vertical="center" shrinkToFit="1"/>
      <protection/>
    </xf>
    <xf numFmtId="0" fontId="29" fillId="21" borderId="30" xfId="65" applyFont="1" applyFill="1" applyBorder="1" applyAlignment="1">
      <alignment horizontal="center" vertical="center" shrinkToFit="1"/>
      <protection/>
    </xf>
    <xf numFmtId="0" fontId="30" fillId="21" borderId="24" xfId="65" applyFont="1" applyFill="1" applyBorder="1" applyAlignment="1">
      <alignment horizontal="center" vertical="center"/>
      <protection/>
    </xf>
    <xf numFmtId="0" fontId="30" fillId="21" borderId="25" xfId="65" applyFont="1" applyFill="1" applyBorder="1" applyAlignment="1">
      <alignment horizontal="center" vertical="center"/>
      <protection/>
    </xf>
    <xf numFmtId="0" fontId="30" fillId="21" borderId="29" xfId="65" applyNumberFormat="1" applyFont="1" applyFill="1" applyBorder="1" applyAlignment="1">
      <alignment horizontal="center" vertical="center"/>
      <protection/>
    </xf>
    <xf numFmtId="0" fontId="29" fillId="21" borderId="0" xfId="65" applyFont="1" applyFill="1" applyBorder="1" applyAlignment="1">
      <alignment horizontal="center" vertical="center" shrinkToFit="1"/>
      <protection/>
    </xf>
    <xf numFmtId="0" fontId="29" fillId="21" borderId="23" xfId="0" applyFont="1" applyFill="1" applyBorder="1" applyAlignment="1">
      <alignment horizontal="center" vertical="center"/>
    </xf>
    <xf numFmtId="0" fontId="29" fillId="21" borderId="31" xfId="65" applyFont="1" applyFill="1" applyBorder="1" applyAlignment="1">
      <alignment horizontal="center" vertical="center" shrinkToFit="1"/>
      <protection/>
    </xf>
    <xf numFmtId="0" fontId="30" fillId="21" borderId="11" xfId="65" applyNumberFormat="1" applyFont="1" applyFill="1" applyBorder="1" applyAlignment="1">
      <alignment horizontal="center" vertical="center"/>
      <protection/>
    </xf>
    <xf numFmtId="0" fontId="30" fillId="21" borderId="20" xfId="65" applyFont="1" applyFill="1" applyBorder="1" applyAlignment="1">
      <alignment horizontal="center" vertical="center"/>
      <protection/>
    </xf>
    <xf numFmtId="0" fontId="30" fillId="21" borderId="32" xfId="65" applyFont="1" applyFill="1" applyBorder="1" applyAlignment="1">
      <alignment horizontal="center" vertical="center"/>
      <protection/>
    </xf>
    <xf numFmtId="0" fontId="30" fillId="21" borderId="12" xfId="65" applyFont="1" applyFill="1" applyBorder="1" applyAlignment="1">
      <alignment horizontal="center" vertical="center"/>
      <protection/>
    </xf>
    <xf numFmtId="0" fontId="30" fillId="21" borderId="14" xfId="65" applyFont="1" applyFill="1" applyBorder="1" applyAlignment="1">
      <alignment horizontal="center" vertical="center"/>
      <protection/>
    </xf>
    <xf numFmtId="0" fontId="2" fillId="0" borderId="33" xfId="65" applyNumberFormat="1" applyFont="1" applyFill="1" applyBorder="1" applyAlignment="1">
      <alignment horizontal="center" vertical="center"/>
      <protection/>
    </xf>
    <xf numFmtId="0" fontId="2" fillId="0" borderId="26" xfId="65" applyNumberFormat="1" applyFont="1" applyFill="1" applyBorder="1" applyAlignment="1">
      <alignment horizontal="center" vertical="center"/>
      <protection/>
    </xf>
    <xf numFmtId="0" fontId="30" fillId="0" borderId="26" xfId="65" applyNumberFormat="1" applyFont="1" applyFill="1" applyBorder="1" applyAlignment="1">
      <alignment horizontal="center" vertical="center"/>
      <protection/>
    </xf>
    <xf numFmtId="0" fontId="30" fillId="0" borderId="12" xfId="65" applyFont="1" applyFill="1" applyBorder="1" applyAlignment="1">
      <alignment horizontal="center" vertical="center"/>
      <protection/>
    </xf>
    <xf numFmtId="0" fontId="2" fillId="0" borderId="34" xfId="65" applyNumberFormat="1" applyFont="1" applyFill="1" applyBorder="1" applyAlignment="1">
      <alignment horizontal="center" vertical="center"/>
      <protection/>
    </xf>
    <xf numFmtId="0" fontId="2" fillId="0" borderId="31" xfId="65" applyNumberFormat="1" applyFont="1" applyFill="1" applyBorder="1" applyAlignment="1">
      <alignment horizontal="center" vertical="center"/>
      <protection/>
    </xf>
    <xf numFmtId="0" fontId="30" fillId="0" borderId="31" xfId="65" applyNumberFormat="1" applyFont="1" applyFill="1" applyBorder="1" applyAlignment="1">
      <alignment horizontal="center" vertical="center"/>
      <protection/>
    </xf>
    <xf numFmtId="0" fontId="30" fillId="0" borderId="15" xfId="65" applyFont="1" applyFill="1" applyBorder="1" applyAlignment="1">
      <alignment horizontal="center" vertical="center"/>
      <protection/>
    </xf>
    <xf numFmtId="0" fontId="2" fillId="0" borderId="23" xfId="65" applyNumberFormat="1" applyFont="1" applyFill="1" applyBorder="1" applyAlignment="1">
      <alignment horizontal="center" vertical="center"/>
      <protection/>
    </xf>
    <xf numFmtId="0" fontId="30" fillId="21" borderId="11" xfId="65" applyFont="1" applyFill="1" applyBorder="1" applyAlignment="1">
      <alignment horizontal="center" vertical="center"/>
      <protection/>
    </xf>
    <xf numFmtId="0" fontId="2" fillId="21" borderId="18" xfId="65" applyNumberFormat="1" applyFont="1" applyFill="1" applyBorder="1" applyAlignment="1" quotePrefix="1">
      <alignment horizontal="center" vertical="center"/>
      <protection/>
    </xf>
    <xf numFmtId="0" fontId="30" fillId="21" borderId="35" xfId="6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shrinkToFit="1"/>
    </xf>
    <xf numFmtId="0" fontId="2" fillId="21" borderId="24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14" fillId="25" borderId="36" xfId="66" applyFont="1" applyFill="1" applyBorder="1" applyAlignment="1">
      <alignment horizontal="center" vertical="center" shrinkToFit="1"/>
      <protection/>
    </xf>
    <xf numFmtId="0" fontId="2" fillId="0" borderId="37" xfId="65" applyNumberFormat="1" applyFont="1" applyFill="1" applyBorder="1" applyAlignment="1">
      <alignment horizontal="center" vertical="center"/>
      <protection/>
    </xf>
    <xf numFmtId="0" fontId="14" fillId="26" borderId="36" xfId="66" applyFont="1" applyFill="1" applyBorder="1" applyAlignment="1">
      <alignment horizontal="center" vertical="center" shrinkToFit="1"/>
      <protection/>
    </xf>
    <xf numFmtId="0" fontId="3" fillId="0" borderId="38" xfId="0" applyFont="1" applyFill="1" applyBorder="1" applyAlignment="1">
      <alignment horizontal="center" vertical="center"/>
    </xf>
    <xf numFmtId="0" fontId="14" fillId="0" borderId="36" xfId="66" applyFont="1" applyFill="1" applyBorder="1" applyAlignment="1">
      <alignment horizontal="center" vertical="center"/>
      <protection/>
    </xf>
    <xf numFmtId="0" fontId="3" fillId="11" borderId="39" xfId="0" applyFont="1" applyFill="1" applyBorder="1" applyAlignment="1">
      <alignment horizontal="center" vertical="center"/>
    </xf>
    <xf numFmtId="0" fontId="14" fillId="11" borderId="40" xfId="66" applyFont="1" applyFill="1" applyBorder="1" applyAlignment="1">
      <alignment horizontal="center" vertical="center"/>
      <protection/>
    </xf>
    <xf numFmtId="0" fontId="3" fillId="11" borderId="38" xfId="0" applyFont="1" applyFill="1" applyBorder="1" applyAlignment="1">
      <alignment horizontal="center" vertical="center"/>
    </xf>
    <xf numFmtId="0" fontId="14" fillId="11" borderId="36" xfId="66" applyFont="1" applyFill="1" applyBorder="1" applyAlignment="1">
      <alignment horizontal="center" vertical="center"/>
      <protection/>
    </xf>
    <xf numFmtId="0" fontId="14" fillId="11" borderId="36" xfId="66" applyFont="1" applyFill="1" applyBorder="1" applyAlignment="1">
      <alignment horizontal="center" vertical="center" shrinkToFit="1"/>
      <protection/>
    </xf>
    <xf numFmtId="0" fontId="3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14" fillId="0" borderId="43" xfId="66" applyFont="1" applyFill="1" applyBorder="1" applyAlignment="1">
      <alignment horizontal="center" vertical="center"/>
      <protection/>
    </xf>
    <xf numFmtId="0" fontId="14" fillId="0" borderId="43" xfId="66" applyFont="1" applyFill="1" applyBorder="1" applyAlignment="1">
      <alignment horizontal="center" vertical="center" shrinkToFit="1"/>
      <protection/>
    </xf>
    <xf numFmtId="0" fontId="3" fillId="11" borderId="44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1" borderId="45" xfId="0" applyFont="1" applyFill="1" applyBorder="1" applyAlignment="1">
      <alignment vertical="center"/>
    </xf>
    <xf numFmtId="0" fontId="3" fillId="11" borderId="41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14" fillId="0" borderId="47" xfId="66" applyFont="1" applyFill="1" applyBorder="1" applyAlignment="1">
      <alignment horizontal="center" vertical="center"/>
      <protection/>
    </xf>
    <xf numFmtId="0" fontId="14" fillId="0" borderId="47" xfId="66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31" fillId="17" borderId="40" xfId="66" applyFont="1" applyFill="1" applyBorder="1" applyAlignment="1">
      <alignment horizontal="center" vertical="center" shrinkToFit="1"/>
      <protection/>
    </xf>
    <xf numFmtId="0" fontId="31" fillId="17" borderId="36" xfId="66" applyFont="1" applyFill="1" applyBorder="1" applyAlignment="1">
      <alignment horizontal="center" vertical="center" shrinkToFit="1"/>
      <protection/>
    </xf>
    <xf numFmtId="0" fontId="14" fillId="26" borderId="47" xfId="66" applyFont="1" applyFill="1" applyBorder="1" applyAlignment="1">
      <alignment horizontal="center" vertical="center" shrinkToFit="1"/>
      <protection/>
    </xf>
    <xf numFmtId="0" fontId="3" fillId="11" borderId="46" xfId="0" applyFont="1" applyFill="1" applyBorder="1" applyAlignment="1">
      <alignment horizontal="center" vertical="center"/>
    </xf>
    <xf numFmtId="0" fontId="14" fillId="11" borderId="47" xfId="66" applyFont="1" applyFill="1" applyBorder="1" applyAlignment="1">
      <alignment horizontal="center" vertical="center"/>
      <protection/>
    </xf>
    <xf numFmtId="0" fontId="3" fillId="11" borderId="48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11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28" fillId="21" borderId="3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3" fillId="11" borderId="52" xfId="0" applyFont="1" applyFill="1" applyBorder="1" applyAlignment="1">
      <alignment vertical="center"/>
    </xf>
    <xf numFmtId="0" fontId="3" fillId="11" borderId="53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11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5" fillId="17" borderId="56" xfId="0" applyFont="1" applyFill="1" applyBorder="1" applyAlignment="1">
      <alignment horizontal="center" vertical="center"/>
    </xf>
    <xf numFmtId="0" fontId="5" fillId="17" borderId="57" xfId="0" applyFont="1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 vertical="center"/>
    </xf>
    <xf numFmtId="0" fontId="0" fillId="26" borderId="57" xfId="0" applyFont="1" applyFill="1" applyBorder="1" applyAlignment="1">
      <alignment horizontal="center" vertical="center"/>
    </xf>
    <xf numFmtId="0" fontId="0" fillId="26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8" fillId="21" borderId="18" xfId="65" applyFont="1" applyFill="1" applyBorder="1" applyAlignment="1">
      <alignment horizontal="center" vertical="center" shrinkToFit="1"/>
      <protection/>
    </xf>
    <xf numFmtId="0" fontId="25" fillId="0" borderId="0" xfId="0" applyFont="1" applyAlignment="1">
      <alignment horizontal="left" vertical="center"/>
    </xf>
    <xf numFmtId="0" fontId="2" fillId="0" borderId="60" xfId="65" applyNumberFormat="1" applyFont="1" applyBorder="1" applyAlignment="1">
      <alignment vertical="center"/>
      <protection/>
    </xf>
    <xf numFmtId="0" fontId="2" fillId="0" borderId="13" xfId="65" applyNumberFormat="1" applyFont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23" xfId="65" applyNumberFormat="1" applyFont="1" applyFill="1" applyBorder="1" applyAlignment="1">
      <alignment horizontal="center" vertical="center"/>
      <protection/>
    </xf>
    <xf numFmtId="0" fontId="30" fillId="0" borderId="61" xfId="6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Fill="1" applyAlignment="1">
      <alignment vertical="center"/>
    </xf>
    <xf numFmtId="195" fontId="3" fillId="0" borderId="0" xfId="0" applyNumberFormat="1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4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195" fontId="3" fillId="0" borderId="0" xfId="42" applyNumberFormat="1" applyFont="1" applyAlignment="1">
      <alignment vertical="center"/>
    </xf>
    <xf numFmtId="195" fontId="3" fillId="0" borderId="62" xfId="0" applyNumberFormat="1" applyFont="1" applyBorder="1" applyAlignment="1">
      <alignment vertical="center"/>
    </xf>
    <xf numFmtId="195" fontId="3" fillId="0" borderId="18" xfId="0" applyNumberFormat="1" applyFont="1" applyBorder="1" applyAlignment="1">
      <alignment vertical="center"/>
    </xf>
    <xf numFmtId="195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3" fillId="27" borderId="25" xfId="0" applyFont="1" applyFill="1" applyBorder="1" applyAlignment="1">
      <alignment horizontal="center" vertical="center"/>
    </xf>
    <xf numFmtId="0" fontId="33" fillId="0" borderId="18" xfId="65" applyNumberFormat="1" applyFont="1" applyFill="1" applyBorder="1" applyAlignment="1" quotePrefix="1">
      <alignment horizontal="center" vertical="center"/>
      <protection/>
    </xf>
    <xf numFmtId="0" fontId="36" fillId="27" borderId="25" xfId="0" applyFont="1" applyFill="1" applyBorder="1" applyAlignment="1">
      <alignment horizontal="center" vertical="center"/>
    </xf>
    <xf numFmtId="0" fontId="37" fillId="21" borderId="30" xfId="65" applyFont="1" applyFill="1" applyBorder="1" applyAlignment="1">
      <alignment horizontal="center" vertical="center" shrinkToFit="1"/>
      <protection/>
    </xf>
    <xf numFmtId="0" fontId="38" fillId="21" borderId="30" xfId="65" applyFont="1" applyFill="1" applyBorder="1" applyAlignment="1">
      <alignment horizontal="center" vertical="center" shrinkToFit="1"/>
      <protection/>
    </xf>
    <xf numFmtId="0" fontId="38" fillId="21" borderId="0" xfId="65" applyFont="1" applyFill="1" applyBorder="1" applyAlignment="1">
      <alignment horizontal="center" vertical="center" shrinkToFit="1"/>
      <protection/>
    </xf>
    <xf numFmtId="0" fontId="38" fillId="21" borderId="23" xfId="0" applyFont="1" applyFill="1" applyBorder="1" applyAlignment="1">
      <alignment horizontal="center" vertical="center"/>
    </xf>
    <xf numFmtId="0" fontId="38" fillId="21" borderId="31" xfId="65" applyFont="1" applyFill="1" applyBorder="1" applyAlignment="1">
      <alignment horizontal="center" vertical="center" shrinkToFit="1"/>
      <protection/>
    </xf>
    <xf numFmtId="0" fontId="2" fillId="0" borderId="24" xfId="65" applyFont="1" applyFill="1" applyBorder="1" applyAlignment="1">
      <alignment horizontal="center" vertical="center"/>
      <protection/>
    </xf>
    <xf numFmtId="0" fontId="2" fillId="0" borderId="25" xfId="65" applyFont="1" applyFill="1" applyBorder="1" applyAlignment="1">
      <alignment horizontal="center" vertical="center"/>
      <protection/>
    </xf>
    <xf numFmtId="0" fontId="39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2" fillId="0" borderId="26" xfId="65" applyFont="1" applyFill="1" applyBorder="1" applyAlignment="1">
      <alignment horizontal="center" vertical="center"/>
      <protection/>
    </xf>
    <xf numFmtId="0" fontId="2" fillId="0" borderId="18" xfId="65" applyNumberFormat="1" applyFont="1" applyFill="1" applyBorder="1" applyAlignment="1" quotePrefix="1">
      <alignment horizontal="center" vertical="center"/>
      <protection/>
    </xf>
    <xf numFmtId="0" fontId="30" fillId="0" borderId="29" xfId="65" applyNumberFormat="1" applyFont="1" applyFill="1" applyBorder="1" applyAlignment="1">
      <alignment horizontal="center" vertical="center"/>
      <protection/>
    </xf>
    <xf numFmtId="0" fontId="30" fillId="0" borderId="24" xfId="65" applyFont="1" applyFill="1" applyBorder="1" applyAlignment="1">
      <alignment horizontal="center" vertical="center"/>
      <protection/>
    </xf>
    <xf numFmtId="0" fontId="30" fillId="0" borderId="63" xfId="65" applyFont="1" applyFill="1" applyBorder="1" applyAlignment="1">
      <alignment horizontal="center" vertical="center"/>
      <protection/>
    </xf>
    <xf numFmtId="0" fontId="33" fillId="0" borderId="19" xfId="65" applyNumberFormat="1" applyFont="1" applyFill="1" applyBorder="1" applyAlignment="1" quotePrefix="1">
      <alignment horizontal="center" vertical="center"/>
      <protection/>
    </xf>
    <xf numFmtId="0" fontId="34" fillId="0" borderId="11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0" fillId="21" borderId="24" xfId="65" applyFont="1" applyFill="1" applyBorder="1" applyAlignment="1">
      <alignment horizontal="center" vertical="center"/>
      <protection/>
    </xf>
    <xf numFmtId="0" fontId="40" fillId="0" borderId="26" xfId="65" applyNumberFormat="1" applyFont="1" applyFill="1" applyBorder="1" applyAlignment="1">
      <alignment horizontal="center" vertical="center"/>
      <protection/>
    </xf>
    <xf numFmtId="0" fontId="40" fillId="21" borderId="18" xfId="65" applyNumberFormat="1" applyFont="1" applyFill="1" applyBorder="1" applyAlignment="1" quotePrefix="1">
      <alignment horizontal="center" vertical="center"/>
      <protection/>
    </xf>
    <xf numFmtId="0" fontId="41" fillId="21" borderId="23" xfId="0" applyFont="1" applyFill="1" applyBorder="1" applyAlignment="1">
      <alignment horizontal="center" vertical="center"/>
    </xf>
    <xf numFmtId="0" fontId="41" fillId="21" borderId="18" xfId="65" applyFont="1" applyFill="1" applyBorder="1" applyAlignment="1">
      <alignment horizontal="center" vertical="center" shrinkToFit="1"/>
      <protection/>
    </xf>
    <xf numFmtId="0" fontId="41" fillId="21" borderId="30" xfId="0" applyFont="1" applyFill="1" applyBorder="1" applyAlignment="1">
      <alignment horizontal="center" vertical="center"/>
    </xf>
    <xf numFmtId="0" fontId="41" fillId="21" borderId="31" xfId="0" applyFont="1" applyFill="1" applyBorder="1" applyAlignment="1">
      <alignment horizontal="center" vertical="center"/>
    </xf>
    <xf numFmtId="0" fontId="41" fillId="21" borderId="30" xfId="65" applyFont="1" applyFill="1" applyBorder="1" applyAlignment="1">
      <alignment horizontal="center" vertical="center" shrinkToFit="1"/>
      <protection/>
    </xf>
    <xf numFmtId="0" fontId="33" fillId="0" borderId="20" xfId="51" applyNumberFormat="1" applyFont="1" applyBorder="1" applyAlignment="1">
      <alignment horizontal="center" vertical="center"/>
    </xf>
    <xf numFmtId="0" fontId="33" fillId="21" borderId="11" xfId="65" applyNumberFormat="1" applyFont="1" applyFill="1" applyBorder="1" applyAlignment="1">
      <alignment horizontal="center" vertical="center"/>
      <protection/>
    </xf>
    <xf numFmtId="0" fontId="33" fillId="0" borderId="20" xfId="65" applyFont="1" applyFill="1" applyBorder="1" applyAlignment="1">
      <alignment horizontal="center" vertical="center"/>
      <protection/>
    </xf>
    <xf numFmtId="0" fontId="33" fillId="0" borderId="32" xfId="65" applyFont="1" applyFill="1" applyBorder="1" applyAlignment="1">
      <alignment horizontal="center" vertical="center"/>
      <protection/>
    </xf>
    <xf numFmtId="0" fontId="33" fillId="0" borderId="12" xfId="65" applyFont="1" applyFill="1" applyBorder="1" applyAlignment="1">
      <alignment horizontal="center" vertical="center"/>
      <protection/>
    </xf>
    <xf numFmtId="0" fontId="33" fillId="0" borderId="14" xfId="65" applyFont="1" applyFill="1" applyBorder="1" applyAlignment="1">
      <alignment horizontal="center" vertical="center"/>
      <protection/>
    </xf>
    <xf numFmtId="0" fontId="33" fillId="0" borderId="15" xfId="65" applyFont="1" applyFill="1" applyBorder="1" applyAlignment="1">
      <alignment horizontal="center" vertical="center"/>
      <protection/>
    </xf>
    <xf numFmtId="0" fontId="33" fillId="0" borderId="11" xfId="65" applyFont="1" applyFill="1" applyBorder="1" applyAlignment="1">
      <alignment horizontal="center" vertical="center"/>
      <protection/>
    </xf>
    <xf numFmtId="0" fontId="33" fillId="0" borderId="35" xfId="65" applyFont="1" applyFill="1" applyBorder="1" applyAlignment="1">
      <alignment horizontal="center" vertical="center"/>
      <protection/>
    </xf>
    <xf numFmtId="0" fontId="53" fillId="0" borderId="24" xfId="65" applyFont="1" applyFill="1" applyBorder="1" applyAlignment="1">
      <alignment horizontal="center" vertical="center"/>
      <protection/>
    </xf>
    <xf numFmtId="0" fontId="53" fillId="21" borderId="24" xfId="65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3" fillId="28" borderId="11" xfId="0" applyFont="1" applyFill="1" applyBorder="1" applyAlignment="1">
      <alignment vertical="center"/>
    </xf>
    <xf numFmtId="0" fontId="39" fillId="0" borderId="25" xfId="66" applyFont="1" applyFill="1" applyBorder="1" applyAlignment="1">
      <alignment horizontal="center" vertical="center"/>
      <protection/>
    </xf>
    <xf numFmtId="0" fontId="44" fillId="24" borderId="18" xfId="65" applyNumberFormat="1" applyFont="1" applyFill="1" applyBorder="1" applyAlignment="1" quotePrefix="1">
      <alignment horizontal="center" vertical="center"/>
      <protection/>
    </xf>
    <xf numFmtId="0" fontId="44" fillId="0" borderId="18" xfId="65" applyNumberFormat="1" applyFont="1" applyFill="1" applyBorder="1" applyAlignment="1">
      <alignment horizontal="center" vertical="center"/>
      <protection/>
    </xf>
    <xf numFmtId="0" fontId="44" fillId="0" borderId="18" xfId="65" applyNumberFormat="1" applyFont="1" applyFill="1" applyBorder="1" applyAlignment="1" quotePrefix="1">
      <alignment horizontal="center" vertical="center"/>
      <protection/>
    </xf>
    <xf numFmtId="0" fontId="44" fillId="24" borderId="18" xfId="65" applyNumberFormat="1" applyFont="1" applyFill="1" applyBorder="1" applyAlignment="1">
      <alignment horizontal="center" vertical="center"/>
      <protection/>
    </xf>
    <xf numFmtId="0" fontId="40" fillId="0" borderId="23" xfId="65" applyNumberFormat="1" applyFont="1" applyFill="1" applyBorder="1" applyAlignment="1">
      <alignment horizontal="center" vertical="center"/>
      <protection/>
    </xf>
    <xf numFmtId="0" fontId="30" fillId="0" borderId="64" xfId="65" applyNumberFormat="1" applyFont="1" applyFill="1" applyBorder="1" applyAlignment="1">
      <alignment horizontal="center" vertical="center"/>
      <protection/>
    </xf>
    <xf numFmtId="0" fontId="30" fillId="0" borderId="64" xfId="65" applyFont="1" applyFill="1" applyBorder="1" applyAlignment="1">
      <alignment horizontal="center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horizontal="center" vertical="center" shrinkToFit="1"/>
      <protection/>
    </xf>
    <xf numFmtId="0" fontId="42" fillId="0" borderId="6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 wrapText="1"/>
    </xf>
    <xf numFmtId="0" fontId="43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4" fillId="29" borderId="25" xfId="66" applyFont="1" applyFill="1" applyBorder="1" applyAlignment="1">
      <alignment horizontal="center" vertical="center" shrinkToFit="1"/>
      <protection/>
    </xf>
    <xf numFmtId="0" fontId="2" fillId="0" borderId="60" xfId="65" applyNumberFormat="1" applyFont="1" applyBorder="1" applyAlignment="1">
      <alignment horizontal="center" vertical="center"/>
      <protection/>
    </xf>
    <xf numFmtId="0" fontId="2" fillId="0" borderId="13" xfId="65" applyNumberFormat="1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2" fillId="0" borderId="34" xfId="65" applyFont="1" applyBorder="1" applyAlignment="1">
      <alignment horizontal="center" vertical="center"/>
      <protection/>
    </xf>
    <xf numFmtId="0" fontId="2" fillId="0" borderId="66" xfId="65" applyFont="1" applyBorder="1" applyAlignment="1">
      <alignment horizontal="center" vertical="center"/>
      <protection/>
    </xf>
    <xf numFmtId="0" fontId="2" fillId="0" borderId="67" xfId="65" applyNumberFormat="1" applyFont="1" applyBorder="1" applyAlignment="1">
      <alignment horizontal="center" vertical="center"/>
      <protection/>
    </xf>
    <xf numFmtId="0" fontId="2" fillId="17" borderId="20" xfId="65" applyFont="1" applyFill="1" applyBorder="1" applyAlignment="1">
      <alignment horizontal="center" vertical="center"/>
      <protection/>
    </xf>
    <xf numFmtId="0" fontId="2" fillId="17" borderId="35" xfId="65" applyFont="1" applyFill="1" applyBorder="1" applyAlignment="1">
      <alignment horizontal="center" vertical="center"/>
      <protection/>
    </xf>
    <xf numFmtId="0" fontId="2" fillId="0" borderId="68" xfId="65" applyFont="1" applyBorder="1" applyAlignment="1">
      <alignment horizontal="center" vertical="center" wrapText="1"/>
      <protection/>
    </xf>
    <xf numFmtId="0" fontId="2" fillId="0" borderId="69" xfId="65" applyFont="1" applyBorder="1" applyAlignment="1">
      <alignment horizontal="center" vertical="center"/>
      <protection/>
    </xf>
    <xf numFmtId="0" fontId="2" fillId="17" borderId="12" xfId="65" applyFont="1" applyFill="1" applyBorder="1" applyAlignment="1">
      <alignment horizontal="center" vertical="center"/>
      <protection/>
    </xf>
    <xf numFmtId="0" fontId="2" fillId="25" borderId="20" xfId="65" applyFont="1" applyFill="1" applyBorder="1" applyAlignment="1">
      <alignment horizontal="center" vertical="center"/>
      <protection/>
    </xf>
    <xf numFmtId="0" fontId="2" fillId="25" borderId="35" xfId="65" applyFont="1" applyFill="1" applyBorder="1" applyAlignment="1">
      <alignment horizontal="center" vertical="center"/>
      <protection/>
    </xf>
    <xf numFmtId="0" fontId="2" fillId="26" borderId="20" xfId="65" applyFont="1" applyFill="1" applyBorder="1" applyAlignment="1">
      <alignment horizontal="center" vertical="center"/>
      <protection/>
    </xf>
    <xf numFmtId="0" fontId="2" fillId="26" borderId="35" xfId="65" applyFont="1" applyFill="1" applyBorder="1" applyAlignment="1">
      <alignment horizontal="center" vertical="center"/>
      <protection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Sheet2" xfId="65"/>
    <cellStyle name="標準_参加名簿（全体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19</xdr:row>
      <xdr:rowOff>66675</xdr:rowOff>
    </xdr:from>
    <xdr:to>
      <xdr:col>9</xdr:col>
      <xdr:colOff>466725</xdr:colOff>
      <xdr:row>28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3676650" y="3743325"/>
          <a:ext cx="4838700" cy="1733550"/>
        </a:xfrm>
        <a:prstGeom prst="borderCallout2">
          <a:avLst>
            <a:gd name="adj1" fmla="val -85666"/>
            <a:gd name="adj2" fmla="val -8365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名簿の表示順番（優先順位）について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（１）チーム単位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「参加者一覧」シートの表示順に記述をお願いします。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（２）ポジション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「ピッチャー」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「キャッチャー」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「内野手」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「外野手」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（３）学年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高学年（６年生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１年生）の順番で記述をお願いします。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17</xdr:row>
      <xdr:rowOff>247650</xdr:rowOff>
    </xdr:from>
    <xdr:to>
      <xdr:col>13</xdr:col>
      <xdr:colOff>609600</xdr:colOff>
      <xdr:row>25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4781550" y="5591175"/>
          <a:ext cx="5162550" cy="2295525"/>
        </a:xfrm>
        <a:prstGeom prst="wedgeRoundRectCallout">
          <a:avLst>
            <a:gd name="adj1" fmla="val -63333"/>
            <a:gd name="adj2" fmla="val -8954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監督、コーチ、保護者の参加人数を記入ください。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参加者、選手リストの両方のシートに記入ください。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31</xdr:row>
      <xdr:rowOff>38100</xdr:rowOff>
    </xdr:from>
    <xdr:to>
      <xdr:col>6</xdr:col>
      <xdr:colOff>466725</xdr:colOff>
      <xdr:row>42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1466850" y="6210300"/>
          <a:ext cx="4391025" cy="2276475"/>
        </a:xfrm>
        <a:prstGeom prst="wedgeRoundRectCallout">
          <a:avLst>
            <a:gd name="adj1" fmla="val -40217"/>
            <a:gd name="adj2" fmla="val -6731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チーム名、学年、ポジション、氏名、を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守備別に記入ください。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投手、捕手、内野手、外野手の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順でお願いします。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参加者、選手リストの両方の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に記入ください。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view="pageBreakPreview" zoomScale="70" zoomScaleNormal="70" zoomScaleSheetLayoutView="70" zoomScalePageLayoutView="0" workbookViewId="0" topLeftCell="A1">
      <selection activeCell="C23" sqref="C23"/>
    </sheetView>
  </sheetViews>
  <sheetFormatPr defaultColWidth="9.00390625" defaultRowHeight="24.75" customHeight="1"/>
  <cols>
    <col min="1" max="1" width="6.25390625" style="10" customWidth="1"/>
    <col min="2" max="2" width="27.75390625" style="10" customWidth="1"/>
    <col min="3" max="5" width="6.25390625" style="10" customWidth="1"/>
    <col min="6" max="6" width="7.625" style="10" customWidth="1"/>
    <col min="7" max="7" width="5.75390625" style="10" customWidth="1"/>
    <col min="8" max="8" width="10.625" style="10" customWidth="1"/>
    <col min="9" max="9" width="5.75390625" style="10" customWidth="1"/>
    <col min="10" max="10" width="10.625" style="10" customWidth="1"/>
    <col min="11" max="11" width="5.00390625" style="10" bestFit="1" customWidth="1"/>
    <col min="12" max="12" width="10.625" style="10" customWidth="1"/>
    <col min="13" max="13" width="5.00390625" style="10" bestFit="1" customWidth="1"/>
    <col min="14" max="14" width="10.625" style="10" customWidth="1"/>
    <col min="15" max="15" width="7.625" style="10" customWidth="1"/>
    <col min="16" max="18" width="8.375" style="10" bestFit="1" customWidth="1"/>
    <col min="19" max="16384" width="9.00390625" style="10" customWidth="1"/>
  </cols>
  <sheetData>
    <row r="1" spans="1:24" ht="24.75" customHeight="1">
      <c r="A1" s="8"/>
      <c r="B1" s="9" t="s">
        <v>6</v>
      </c>
      <c r="C1" s="9"/>
      <c r="D1" s="9"/>
      <c r="E1" s="9"/>
      <c r="F1" s="33" t="s">
        <v>42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16" ht="24.75" customHeight="1">
      <c r="A2" s="8"/>
      <c r="B2" s="9" t="s">
        <v>73</v>
      </c>
      <c r="C2" s="11"/>
      <c r="D2" s="11"/>
      <c r="E2" s="9"/>
      <c r="F2" s="9"/>
      <c r="G2" s="9"/>
      <c r="H2" s="9"/>
      <c r="I2" s="9"/>
      <c r="J2" s="9"/>
      <c r="K2" s="9"/>
      <c r="L2" s="33"/>
      <c r="M2" s="33"/>
      <c r="N2" s="33"/>
      <c r="O2" s="9"/>
      <c r="P2" s="33"/>
    </row>
    <row r="3" spans="1:16" ht="24.75" customHeight="1" thickBot="1">
      <c r="A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s="16" customFormat="1" ht="24.75" customHeight="1" thickBot="1">
      <c r="A4" s="210"/>
      <c r="B4" s="211"/>
      <c r="C4" s="212" t="s">
        <v>7</v>
      </c>
      <c r="D4" s="213"/>
      <c r="E4" s="214"/>
      <c r="F4" s="215" t="s">
        <v>8</v>
      </c>
      <c r="G4" s="216" t="s">
        <v>9</v>
      </c>
      <c r="H4" s="217"/>
      <c r="I4" s="216" t="s">
        <v>10</v>
      </c>
      <c r="J4" s="220"/>
      <c r="K4" s="221" t="s">
        <v>4</v>
      </c>
      <c r="L4" s="222"/>
      <c r="M4" s="223" t="s">
        <v>11</v>
      </c>
      <c r="N4" s="224"/>
      <c r="O4" s="218" t="s">
        <v>19</v>
      </c>
      <c r="P4" s="218" t="s">
        <v>20</v>
      </c>
      <c r="Q4" s="218" t="s">
        <v>45</v>
      </c>
      <c r="R4" s="218" t="s">
        <v>43</v>
      </c>
    </row>
    <row r="5" spans="1:18" s="16" customFormat="1" ht="24.75" customHeight="1" thickBot="1">
      <c r="A5" s="17" t="s">
        <v>16</v>
      </c>
      <c r="B5" s="18" t="s">
        <v>5</v>
      </c>
      <c r="C5" s="31" t="s">
        <v>12</v>
      </c>
      <c r="D5" s="32" t="s">
        <v>17</v>
      </c>
      <c r="E5" s="19" t="s">
        <v>13</v>
      </c>
      <c r="F5" s="211"/>
      <c r="G5" s="20" t="s">
        <v>14</v>
      </c>
      <c r="H5" s="21" t="s">
        <v>18</v>
      </c>
      <c r="I5" s="20" t="s">
        <v>14</v>
      </c>
      <c r="J5" s="21" t="s">
        <v>18</v>
      </c>
      <c r="K5" s="20" t="s">
        <v>14</v>
      </c>
      <c r="L5" s="21" t="s">
        <v>18</v>
      </c>
      <c r="M5" s="22" t="s">
        <v>14</v>
      </c>
      <c r="N5" s="21" t="s">
        <v>18</v>
      </c>
      <c r="O5" s="219"/>
      <c r="P5" s="219"/>
      <c r="Q5" s="219"/>
      <c r="R5" s="219"/>
    </row>
    <row r="6" spans="1:18" s="25" customFormat="1" ht="24.75" customHeight="1">
      <c r="A6" s="23">
        <v>1</v>
      </c>
      <c r="B6" s="34" t="s">
        <v>46</v>
      </c>
      <c r="C6" s="35">
        <v>1</v>
      </c>
      <c r="D6" s="36">
        <v>4</v>
      </c>
      <c r="E6" s="37">
        <f>SUM(C6:D6)</f>
        <v>5</v>
      </c>
      <c r="F6" s="35">
        <v>5</v>
      </c>
      <c r="G6" s="38">
        <v>4</v>
      </c>
      <c r="H6" s="56" t="s">
        <v>23</v>
      </c>
      <c r="I6" s="39">
        <v>2</v>
      </c>
      <c r="J6" s="60" t="s">
        <v>24</v>
      </c>
      <c r="K6" s="38">
        <v>1</v>
      </c>
      <c r="L6" s="56">
        <v>1</v>
      </c>
      <c r="M6" s="38">
        <v>2</v>
      </c>
      <c r="N6" s="56" t="s">
        <v>35</v>
      </c>
      <c r="O6" s="35">
        <f>SUM(G6+I6+K6+M6)</f>
        <v>9</v>
      </c>
      <c r="P6" s="66">
        <f>SUM(E6+F6+O6)</f>
        <v>19</v>
      </c>
      <c r="Q6" s="24"/>
      <c r="R6" s="24"/>
    </row>
    <row r="7" spans="1:18" s="25" customFormat="1" ht="24.75" customHeight="1">
      <c r="A7" s="26">
        <v>2</v>
      </c>
      <c r="B7" s="34" t="s">
        <v>47</v>
      </c>
      <c r="C7" s="35">
        <v>1</v>
      </c>
      <c r="D7" s="36">
        <v>5</v>
      </c>
      <c r="E7" s="37">
        <f aca="true" t="shared" si="0" ref="E7:E21">SUM(C7:D7)</f>
        <v>6</v>
      </c>
      <c r="F7" s="35">
        <v>4</v>
      </c>
      <c r="G7" s="35">
        <v>1</v>
      </c>
      <c r="H7" s="57">
        <v>7</v>
      </c>
      <c r="I7" s="40">
        <v>1</v>
      </c>
      <c r="J7" s="61">
        <v>8</v>
      </c>
      <c r="K7" s="35">
        <v>3</v>
      </c>
      <c r="L7" s="57" t="s">
        <v>31</v>
      </c>
      <c r="M7" s="35">
        <v>3</v>
      </c>
      <c r="N7" s="64" t="s">
        <v>36</v>
      </c>
      <c r="O7" s="35">
        <f aca="true" t="shared" si="1" ref="O7:O21">SUM(G7+I7+K7+M7)</f>
        <v>8</v>
      </c>
      <c r="P7" s="66">
        <f aca="true" t="shared" si="2" ref="P7:P21">SUM(E7+F7+O7)</f>
        <v>18</v>
      </c>
      <c r="Q7" s="24"/>
      <c r="R7" s="24"/>
    </row>
    <row r="8" spans="1:18" s="25" customFormat="1" ht="24.75" customHeight="1">
      <c r="A8" s="23">
        <v>3</v>
      </c>
      <c r="B8" s="119" t="s">
        <v>48</v>
      </c>
      <c r="C8" s="35">
        <v>1</v>
      </c>
      <c r="D8" s="36">
        <v>2</v>
      </c>
      <c r="E8" s="37">
        <f t="shared" si="0"/>
        <v>3</v>
      </c>
      <c r="F8" s="35">
        <v>6</v>
      </c>
      <c r="G8" s="35">
        <v>2</v>
      </c>
      <c r="H8" s="57" t="s">
        <v>25</v>
      </c>
      <c r="I8" s="40">
        <v>1</v>
      </c>
      <c r="J8" s="61">
        <v>11</v>
      </c>
      <c r="K8" s="35">
        <v>2</v>
      </c>
      <c r="L8" s="57" t="s">
        <v>24</v>
      </c>
      <c r="M8" s="35">
        <v>3</v>
      </c>
      <c r="N8" s="64" t="s">
        <v>37</v>
      </c>
      <c r="O8" s="35">
        <f t="shared" si="1"/>
        <v>8</v>
      </c>
      <c r="P8" s="66">
        <f t="shared" si="2"/>
        <v>17</v>
      </c>
      <c r="Q8" s="24"/>
      <c r="R8" s="24"/>
    </row>
    <row r="9" spans="1:18" s="25" customFormat="1" ht="24.75" customHeight="1">
      <c r="A9" s="26">
        <v>4</v>
      </c>
      <c r="B9" s="41" t="s">
        <v>49</v>
      </c>
      <c r="C9" s="35">
        <v>1</v>
      </c>
      <c r="D9" s="36">
        <v>4</v>
      </c>
      <c r="E9" s="37">
        <f t="shared" si="0"/>
        <v>5</v>
      </c>
      <c r="F9" s="35">
        <v>3</v>
      </c>
      <c r="G9" s="35">
        <v>2</v>
      </c>
      <c r="H9" s="57" t="s">
        <v>26</v>
      </c>
      <c r="I9" s="40">
        <v>2</v>
      </c>
      <c r="J9" s="61" t="s">
        <v>27</v>
      </c>
      <c r="K9" s="35">
        <v>1</v>
      </c>
      <c r="L9" s="57">
        <v>7</v>
      </c>
      <c r="M9" s="35">
        <v>2</v>
      </c>
      <c r="N9" s="64" t="s">
        <v>25</v>
      </c>
      <c r="O9" s="35">
        <f t="shared" si="1"/>
        <v>7</v>
      </c>
      <c r="P9" s="66">
        <f t="shared" si="2"/>
        <v>15</v>
      </c>
      <c r="Q9" s="24"/>
      <c r="R9" s="24"/>
    </row>
    <row r="10" spans="1:18" s="25" customFormat="1" ht="24.75" customHeight="1">
      <c r="A10" s="23">
        <v>5</v>
      </c>
      <c r="B10" s="34" t="s">
        <v>50</v>
      </c>
      <c r="C10" s="35">
        <v>1</v>
      </c>
      <c r="D10" s="36">
        <v>4</v>
      </c>
      <c r="E10" s="37">
        <f t="shared" si="0"/>
        <v>5</v>
      </c>
      <c r="F10" s="35">
        <v>6</v>
      </c>
      <c r="G10" s="35">
        <v>2</v>
      </c>
      <c r="H10" s="57" t="s">
        <v>28</v>
      </c>
      <c r="I10" s="40">
        <v>1</v>
      </c>
      <c r="J10" s="61">
        <v>18</v>
      </c>
      <c r="K10" s="35">
        <v>3</v>
      </c>
      <c r="L10" s="57" t="s">
        <v>32</v>
      </c>
      <c r="M10" s="35">
        <v>1</v>
      </c>
      <c r="N10" s="64">
        <v>11</v>
      </c>
      <c r="O10" s="35">
        <f t="shared" si="1"/>
        <v>7</v>
      </c>
      <c r="P10" s="66">
        <f t="shared" si="2"/>
        <v>18</v>
      </c>
      <c r="Q10" s="24"/>
      <c r="R10" s="24"/>
    </row>
    <row r="11" spans="1:18" s="25" customFormat="1" ht="24.75" customHeight="1">
      <c r="A11" s="26">
        <v>6</v>
      </c>
      <c r="B11" s="42" t="s">
        <v>51</v>
      </c>
      <c r="C11" s="35">
        <v>1</v>
      </c>
      <c r="D11" s="36">
        <v>2</v>
      </c>
      <c r="E11" s="37">
        <f t="shared" si="0"/>
        <v>3</v>
      </c>
      <c r="F11" s="35">
        <v>4</v>
      </c>
      <c r="G11" s="35">
        <v>2</v>
      </c>
      <c r="H11" s="57" t="s">
        <v>29</v>
      </c>
      <c r="I11" s="40">
        <v>1</v>
      </c>
      <c r="J11" s="61">
        <v>21</v>
      </c>
      <c r="K11" s="35">
        <v>4</v>
      </c>
      <c r="L11" s="57" t="s">
        <v>33</v>
      </c>
      <c r="M11" s="35">
        <v>0</v>
      </c>
      <c r="N11" s="64"/>
      <c r="O11" s="35">
        <f t="shared" si="1"/>
        <v>7</v>
      </c>
      <c r="P11" s="66">
        <f t="shared" si="2"/>
        <v>14</v>
      </c>
      <c r="Q11" s="24"/>
      <c r="R11" s="24"/>
    </row>
    <row r="12" spans="1:18" s="27" customFormat="1" ht="24.75" customHeight="1">
      <c r="A12" s="23">
        <v>7</v>
      </c>
      <c r="B12" s="104" t="s">
        <v>52</v>
      </c>
      <c r="C12" s="69">
        <v>1</v>
      </c>
      <c r="D12" s="70">
        <v>3</v>
      </c>
      <c r="E12" s="37">
        <f t="shared" si="0"/>
        <v>4</v>
      </c>
      <c r="F12" s="35">
        <v>6</v>
      </c>
      <c r="G12" s="35">
        <v>2</v>
      </c>
      <c r="H12" s="57" t="s">
        <v>30</v>
      </c>
      <c r="I12" s="40">
        <v>0</v>
      </c>
      <c r="J12" s="72"/>
      <c r="K12" s="35">
        <v>2</v>
      </c>
      <c r="L12" s="57" t="s">
        <v>34</v>
      </c>
      <c r="M12" s="35">
        <v>2</v>
      </c>
      <c r="N12" s="64" t="s">
        <v>26</v>
      </c>
      <c r="O12" s="35">
        <f t="shared" si="1"/>
        <v>6</v>
      </c>
      <c r="P12" s="66">
        <f t="shared" si="2"/>
        <v>16</v>
      </c>
      <c r="Q12" s="24"/>
      <c r="R12" s="24"/>
    </row>
    <row r="13" spans="1:18" s="27" customFormat="1" ht="24.75" customHeight="1">
      <c r="A13" s="26">
        <v>8</v>
      </c>
      <c r="B13" s="43"/>
      <c r="C13" s="35"/>
      <c r="D13" s="36"/>
      <c r="E13" s="37">
        <f t="shared" si="0"/>
        <v>0</v>
      </c>
      <c r="F13" s="35"/>
      <c r="G13" s="35"/>
      <c r="H13" s="57"/>
      <c r="I13" s="40"/>
      <c r="J13" s="61"/>
      <c r="K13" s="35"/>
      <c r="L13" s="57"/>
      <c r="M13" s="35"/>
      <c r="N13" s="57"/>
      <c r="O13" s="35">
        <f t="shared" si="1"/>
        <v>0</v>
      </c>
      <c r="P13" s="66">
        <f t="shared" si="2"/>
        <v>0</v>
      </c>
      <c r="Q13" s="24"/>
      <c r="R13" s="24"/>
    </row>
    <row r="14" spans="1:18" s="27" customFormat="1" ht="24.75" customHeight="1">
      <c r="A14" s="23">
        <v>9</v>
      </c>
      <c r="B14" s="44"/>
      <c r="C14" s="45"/>
      <c r="D14" s="46"/>
      <c r="E14" s="37">
        <f t="shared" si="0"/>
        <v>0</v>
      </c>
      <c r="F14" s="45"/>
      <c r="G14" s="45"/>
      <c r="H14" s="58"/>
      <c r="I14" s="47"/>
      <c r="J14" s="62"/>
      <c r="K14" s="45"/>
      <c r="L14" s="58"/>
      <c r="M14" s="45"/>
      <c r="N14" s="58"/>
      <c r="O14" s="35">
        <f t="shared" si="1"/>
        <v>0</v>
      </c>
      <c r="P14" s="66">
        <f t="shared" si="2"/>
        <v>0</v>
      </c>
      <c r="Q14" s="24"/>
      <c r="R14" s="24"/>
    </row>
    <row r="15" spans="1:18" s="27" customFormat="1" ht="24.75" customHeight="1">
      <c r="A15" s="26">
        <v>10</v>
      </c>
      <c r="B15" s="44"/>
      <c r="C15" s="45"/>
      <c r="D15" s="46"/>
      <c r="E15" s="37">
        <f t="shared" si="0"/>
        <v>0</v>
      </c>
      <c r="F15" s="45"/>
      <c r="G15" s="45"/>
      <c r="H15" s="58"/>
      <c r="I15" s="47"/>
      <c r="J15" s="62"/>
      <c r="K15" s="45"/>
      <c r="L15" s="58"/>
      <c r="M15" s="45"/>
      <c r="N15" s="58"/>
      <c r="O15" s="35">
        <f t="shared" si="1"/>
        <v>0</v>
      </c>
      <c r="P15" s="66">
        <f t="shared" si="2"/>
        <v>0</v>
      </c>
      <c r="Q15" s="24"/>
      <c r="R15" s="24"/>
    </row>
    <row r="16" spans="1:18" s="27" customFormat="1" ht="24.75" customHeight="1">
      <c r="A16" s="23">
        <v>11</v>
      </c>
      <c r="B16" s="44"/>
      <c r="C16" s="45"/>
      <c r="D16" s="46"/>
      <c r="E16" s="37">
        <f t="shared" si="0"/>
        <v>0</v>
      </c>
      <c r="F16" s="45"/>
      <c r="G16" s="45"/>
      <c r="H16" s="58"/>
      <c r="I16" s="47"/>
      <c r="J16" s="62"/>
      <c r="K16" s="45"/>
      <c r="L16" s="58"/>
      <c r="M16" s="45"/>
      <c r="N16" s="58"/>
      <c r="O16" s="35">
        <f t="shared" si="1"/>
        <v>0</v>
      </c>
      <c r="P16" s="66">
        <f t="shared" si="2"/>
        <v>0</v>
      </c>
      <c r="Q16" s="24"/>
      <c r="R16" s="24"/>
    </row>
    <row r="17" spans="1:18" s="27" customFormat="1" ht="24.75" customHeight="1">
      <c r="A17" s="26">
        <v>12</v>
      </c>
      <c r="B17" s="44"/>
      <c r="C17" s="45"/>
      <c r="D17" s="46"/>
      <c r="E17" s="37">
        <f t="shared" si="0"/>
        <v>0</v>
      </c>
      <c r="F17" s="45"/>
      <c r="G17" s="45"/>
      <c r="H17" s="58"/>
      <c r="I17" s="47"/>
      <c r="J17" s="62"/>
      <c r="K17" s="45"/>
      <c r="L17" s="58"/>
      <c r="M17" s="45"/>
      <c r="N17" s="58"/>
      <c r="O17" s="35">
        <f t="shared" si="1"/>
        <v>0</v>
      </c>
      <c r="P17" s="66">
        <f t="shared" si="2"/>
        <v>0</v>
      </c>
      <c r="Q17" s="24"/>
      <c r="R17" s="24"/>
    </row>
    <row r="18" spans="1:18" s="27" customFormat="1" ht="24.75" customHeight="1">
      <c r="A18" s="23">
        <v>13</v>
      </c>
      <c r="B18" s="44"/>
      <c r="C18" s="45"/>
      <c r="D18" s="46"/>
      <c r="E18" s="37">
        <f t="shared" si="0"/>
        <v>0</v>
      </c>
      <c r="F18" s="45"/>
      <c r="G18" s="45"/>
      <c r="H18" s="58"/>
      <c r="I18" s="47"/>
      <c r="J18" s="58"/>
      <c r="K18" s="45"/>
      <c r="L18" s="58"/>
      <c r="M18" s="45"/>
      <c r="N18" s="58"/>
      <c r="O18" s="35">
        <f t="shared" si="1"/>
        <v>0</v>
      </c>
      <c r="P18" s="66">
        <f t="shared" si="2"/>
        <v>0</v>
      </c>
      <c r="Q18" s="24"/>
      <c r="R18" s="24"/>
    </row>
    <row r="19" spans="1:18" s="27" customFormat="1" ht="24.75" customHeight="1">
      <c r="A19" s="26">
        <v>14</v>
      </c>
      <c r="B19" s="48"/>
      <c r="C19" s="45"/>
      <c r="D19" s="46"/>
      <c r="E19" s="37">
        <f t="shared" si="0"/>
        <v>0</v>
      </c>
      <c r="F19" s="45"/>
      <c r="G19" s="45"/>
      <c r="H19" s="58"/>
      <c r="I19" s="47"/>
      <c r="J19" s="62"/>
      <c r="K19" s="45"/>
      <c r="L19" s="58"/>
      <c r="M19" s="45"/>
      <c r="N19" s="58"/>
      <c r="O19" s="35">
        <f t="shared" si="1"/>
        <v>0</v>
      </c>
      <c r="P19" s="66">
        <f t="shared" si="2"/>
        <v>0</v>
      </c>
      <c r="Q19" s="24"/>
      <c r="R19" s="24"/>
    </row>
    <row r="20" spans="1:18" s="27" customFormat="1" ht="24.75" customHeight="1">
      <c r="A20" s="26">
        <v>15</v>
      </c>
      <c r="B20" s="49"/>
      <c r="C20" s="45"/>
      <c r="D20" s="46"/>
      <c r="E20" s="37">
        <f t="shared" si="0"/>
        <v>0</v>
      </c>
      <c r="F20" s="45"/>
      <c r="G20" s="45"/>
      <c r="H20" s="58"/>
      <c r="I20" s="47"/>
      <c r="J20" s="62"/>
      <c r="K20" s="45"/>
      <c r="L20" s="58"/>
      <c r="M20" s="45"/>
      <c r="N20" s="58"/>
      <c r="O20" s="35">
        <f t="shared" si="1"/>
        <v>0</v>
      </c>
      <c r="P20" s="66">
        <f t="shared" si="2"/>
        <v>0</v>
      </c>
      <c r="Q20" s="24"/>
      <c r="R20" s="24"/>
    </row>
    <row r="21" spans="1:18" s="27" customFormat="1" ht="24.75" customHeight="1" thickBot="1">
      <c r="A21" s="23"/>
      <c r="B21" s="50"/>
      <c r="C21" s="45"/>
      <c r="D21" s="46"/>
      <c r="E21" s="37">
        <f t="shared" si="0"/>
        <v>0</v>
      </c>
      <c r="F21" s="45"/>
      <c r="G21" s="45"/>
      <c r="H21" s="58"/>
      <c r="I21" s="47"/>
      <c r="J21" s="62"/>
      <c r="K21" s="45"/>
      <c r="L21" s="58"/>
      <c r="M21" s="45"/>
      <c r="N21" s="58"/>
      <c r="O21" s="35">
        <f t="shared" si="1"/>
        <v>0</v>
      </c>
      <c r="P21" s="66">
        <f t="shared" si="2"/>
        <v>0</v>
      </c>
      <c r="Q21" s="28"/>
      <c r="R21" s="28"/>
    </row>
    <row r="22" spans="1:17" s="30" customFormat="1" ht="24.75" customHeight="1" thickBot="1">
      <c r="A22" s="29"/>
      <c r="B22" s="51" t="s">
        <v>15</v>
      </c>
      <c r="C22" s="52">
        <f>SUM(C6:C21)</f>
        <v>7</v>
      </c>
      <c r="D22" s="53">
        <f>SUM(D6:D21)</f>
        <v>24</v>
      </c>
      <c r="E22" s="54">
        <f>SUM(E6:E21)</f>
        <v>31</v>
      </c>
      <c r="F22" s="52">
        <f>SUM(F6:F21)</f>
        <v>34</v>
      </c>
      <c r="G22" s="55">
        <f>SUM(G6:G21)</f>
        <v>15</v>
      </c>
      <c r="H22" s="59"/>
      <c r="I22" s="55">
        <f>SUM(I6:I21)</f>
        <v>8</v>
      </c>
      <c r="J22" s="59"/>
      <c r="K22" s="55">
        <f>SUM(K6:K21)</f>
        <v>16</v>
      </c>
      <c r="L22" s="63"/>
      <c r="M22" s="55">
        <f>SUM(M6:M21)</f>
        <v>13</v>
      </c>
      <c r="N22" s="63"/>
      <c r="O22" s="65">
        <f>SUM(O6:O21)</f>
        <v>52</v>
      </c>
      <c r="P22" s="67">
        <f>SUM(P6:P21)</f>
        <v>117</v>
      </c>
      <c r="Q22" s="105"/>
    </row>
    <row r="23" spans="1:16" ht="24.75" customHeight="1">
      <c r="A23" s="14"/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sheetProtection/>
  <mergeCells count="11">
    <mergeCell ref="Q4:Q5"/>
    <mergeCell ref="A4:B4"/>
    <mergeCell ref="C4:E4"/>
    <mergeCell ref="F4:F5"/>
    <mergeCell ref="G4:H4"/>
    <mergeCell ref="R4:R5"/>
    <mergeCell ref="I4:J4"/>
    <mergeCell ref="K4:L4"/>
    <mergeCell ref="M4:N4"/>
    <mergeCell ref="O4:O5"/>
    <mergeCell ref="P4:P5"/>
  </mergeCells>
  <printOptions horizontalCentered="1" verticalCentered="1"/>
  <pageMargins left="0.3937007874015748" right="0" top="0" bottom="0" header="0.5118110236220472" footer="0.5118110236220472"/>
  <pageSetup fitToHeight="1" fitToWidth="1" horizontalDpi="360" verticalDpi="36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2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5.75" customHeight="1"/>
  <cols>
    <col min="1" max="1" width="5.125" style="2" customWidth="1"/>
    <col min="2" max="2" width="21.125" style="4" customWidth="1"/>
    <col min="3" max="3" width="6.00390625" style="3" customWidth="1"/>
    <col min="4" max="4" width="12.375" style="2" customWidth="1"/>
    <col min="5" max="5" width="16.875" style="3" customWidth="1"/>
    <col min="6" max="6" width="9.25390625" style="92" customWidth="1"/>
    <col min="7" max="9" width="11.625" style="3" customWidth="1"/>
    <col min="10" max="16384" width="9.00390625" style="3" customWidth="1"/>
  </cols>
  <sheetData>
    <row r="1" spans="1:6" ht="15.75" customHeight="1">
      <c r="A1" s="6" t="s">
        <v>74</v>
      </c>
      <c r="B1" s="5"/>
      <c r="D1" s="1"/>
      <c r="F1" s="92"/>
    </row>
    <row r="2" spans="1:6" ht="6" customHeight="1" thickBot="1">
      <c r="A2" s="1"/>
      <c r="B2" s="5"/>
      <c r="D2" s="1"/>
      <c r="F2" s="92"/>
    </row>
    <row r="3" spans="1:9" ht="15.75" customHeight="1">
      <c r="A3" s="231" t="s">
        <v>0</v>
      </c>
      <c r="B3" s="227" t="s">
        <v>1</v>
      </c>
      <c r="C3" s="234" t="s">
        <v>2</v>
      </c>
      <c r="D3" s="227" t="s">
        <v>3</v>
      </c>
      <c r="E3" s="227" t="s">
        <v>53</v>
      </c>
      <c r="F3" s="229" t="s">
        <v>38</v>
      </c>
      <c r="G3" s="235" t="s">
        <v>44</v>
      </c>
      <c r="H3" s="237" t="s">
        <v>41</v>
      </c>
      <c r="I3" s="225" t="s">
        <v>76</v>
      </c>
    </row>
    <row r="4" spans="1:9" s="2" customFormat="1" ht="15.75" customHeight="1" thickBot="1">
      <c r="A4" s="232"/>
      <c r="B4" s="233"/>
      <c r="C4" s="228"/>
      <c r="D4" s="233"/>
      <c r="E4" s="228"/>
      <c r="F4" s="230"/>
      <c r="G4" s="236"/>
      <c r="H4" s="238"/>
      <c r="I4" s="226"/>
    </row>
    <row r="5" spans="1:9" ht="15.75" customHeight="1">
      <c r="A5" s="76">
        <v>1</v>
      </c>
      <c r="B5" s="77" t="s">
        <v>46</v>
      </c>
      <c r="C5" s="77">
        <v>6</v>
      </c>
      <c r="D5" s="93" t="s">
        <v>21</v>
      </c>
      <c r="E5" s="77" t="s">
        <v>62</v>
      </c>
      <c r="F5" s="112">
        <v>1</v>
      </c>
      <c r="G5" s="106"/>
      <c r="H5" s="87"/>
      <c r="I5" s="85"/>
    </row>
    <row r="6" spans="1:9" ht="15.75" customHeight="1">
      <c r="A6" s="78">
        <v>2</v>
      </c>
      <c r="B6" s="79" t="s">
        <v>46</v>
      </c>
      <c r="C6" s="79">
        <v>6</v>
      </c>
      <c r="D6" s="94" t="s">
        <v>21</v>
      </c>
      <c r="E6" s="79" t="s">
        <v>54</v>
      </c>
      <c r="F6" s="113">
        <v>2</v>
      </c>
      <c r="G6" s="107"/>
      <c r="H6" s="88"/>
      <c r="I6" s="86"/>
    </row>
    <row r="7" spans="1:9" ht="15.75" customHeight="1">
      <c r="A7" s="78">
        <v>3</v>
      </c>
      <c r="B7" s="79" t="s">
        <v>46</v>
      </c>
      <c r="C7" s="79">
        <v>5</v>
      </c>
      <c r="D7" s="94" t="s">
        <v>21</v>
      </c>
      <c r="E7" s="79" t="s">
        <v>56</v>
      </c>
      <c r="F7" s="113">
        <v>3</v>
      </c>
      <c r="G7" s="107"/>
      <c r="H7" s="88"/>
      <c r="I7" s="86"/>
    </row>
    <row r="8" spans="1:9" ht="15.75" customHeight="1">
      <c r="A8" s="78">
        <v>4</v>
      </c>
      <c r="B8" s="79" t="s">
        <v>46</v>
      </c>
      <c r="C8" s="79">
        <v>5</v>
      </c>
      <c r="D8" s="94" t="s">
        <v>21</v>
      </c>
      <c r="E8" s="79" t="s">
        <v>55</v>
      </c>
      <c r="F8" s="113">
        <v>4</v>
      </c>
      <c r="G8" s="107"/>
      <c r="H8" s="88"/>
      <c r="I8" s="86"/>
    </row>
    <row r="9" spans="1:9" ht="15.75" customHeight="1">
      <c r="A9" s="78">
        <v>5</v>
      </c>
      <c r="B9" s="79" t="s">
        <v>46</v>
      </c>
      <c r="C9" s="79">
        <v>5</v>
      </c>
      <c r="D9" s="94" t="s">
        <v>22</v>
      </c>
      <c r="E9" s="79" t="s">
        <v>57</v>
      </c>
      <c r="F9" s="113">
        <v>5</v>
      </c>
      <c r="G9" s="107"/>
      <c r="H9" s="88"/>
      <c r="I9" s="86"/>
    </row>
    <row r="10" spans="1:9" ht="15.75" customHeight="1">
      <c r="A10" s="78">
        <v>6</v>
      </c>
      <c r="B10" s="80" t="s">
        <v>46</v>
      </c>
      <c r="C10" s="79">
        <v>4</v>
      </c>
      <c r="D10" s="94" t="s">
        <v>22</v>
      </c>
      <c r="E10" s="79" t="s">
        <v>58</v>
      </c>
      <c r="F10" s="113">
        <v>6</v>
      </c>
      <c r="G10" s="107"/>
      <c r="H10" s="88"/>
      <c r="I10" s="86"/>
    </row>
    <row r="11" spans="1:9" ht="15.75" customHeight="1">
      <c r="A11" s="78">
        <v>7</v>
      </c>
      <c r="B11" s="80" t="s">
        <v>46</v>
      </c>
      <c r="C11" s="79">
        <v>4</v>
      </c>
      <c r="D11" s="71" t="s">
        <v>4</v>
      </c>
      <c r="E11" s="79" t="s">
        <v>59</v>
      </c>
      <c r="F11" s="114">
        <v>1</v>
      </c>
      <c r="G11" s="107"/>
      <c r="H11" s="88"/>
      <c r="I11" s="86"/>
    </row>
    <row r="12" spans="1:9" ht="15.75" customHeight="1">
      <c r="A12" s="78">
        <v>8</v>
      </c>
      <c r="B12" s="79" t="s">
        <v>46</v>
      </c>
      <c r="C12" s="79">
        <v>5</v>
      </c>
      <c r="D12" s="73" t="s">
        <v>11</v>
      </c>
      <c r="E12" s="79" t="s">
        <v>60</v>
      </c>
      <c r="F12" s="115">
        <v>1</v>
      </c>
      <c r="G12" s="107"/>
      <c r="H12" s="88"/>
      <c r="I12" s="86"/>
    </row>
    <row r="13" spans="1:9" ht="15.75" customHeight="1">
      <c r="A13" s="78">
        <v>9</v>
      </c>
      <c r="B13" s="79" t="s">
        <v>46</v>
      </c>
      <c r="C13" s="79">
        <v>5</v>
      </c>
      <c r="D13" s="73" t="s">
        <v>11</v>
      </c>
      <c r="E13" s="79" t="s">
        <v>61</v>
      </c>
      <c r="F13" s="115">
        <v>2</v>
      </c>
      <c r="G13" s="107"/>
      <c r="H13" s="88"/>
      <c r="I13" s="86"/>
    </row>
    <row r="14" spans="1:9" ht="15.75" customHeight="1">
      <c r="A14" s="74">
        <v>10</v>
      </c>
      <c r="B14" s="75" t="s">
        <v>47</v>
      </c>
      <c r="C14" s="75">
        <v>5</v>
      </c>
      <c r="D14" s="94" t="s">
        <v>21</v>
      </c>
      <c r="E14" s="75" t="s">
        <v>63</v>
      </c>
      <c r="F14" s="113">
        <v>7</v>
      </c>
      <c r="G14" s="108"/>
      <c r="H14" s="81"/>
      <c r="I14" s="7"/>
    </row>
    <row r="15" spans="1:9" ht="15.75" customHeight="1">
      <c r="A15" s="74">
        <v>11</v>
      </c>
      <c r="B15" s="75" t="s">
        <v>47</v>
      </c>
      <c r="C15" s="75">
        <v>5</v>
      </c>
      <c r="D15" s="94" t="s">
        <v>22</v>
      </c>
      <c r="E15" s="75" t="s">
        <v>64</v>
      </c>
      <c r="F15" s="113">
        <v>8</v>
      </c>
      <c r="G15" s="108"/>
      <c r="H15" s="81"/>
      <c r="I15" s="7"/>
    </row>
    <row r="16" spans="1:9" ht="15.75" customHeight="1">
      <c r="A16" s="74">
        <v>12</v>
      </c>
      <c r="B16" s="75" t="s">
        <v>47</v>
      </c>
      <c r="C16" s="75">
        <v>5</v>
      </c>
      <c r="D16" s="71" t="s">
        <v>4</v>
      </c>
      <c r="E16" s="75" t="s">
        <v>65</v>
      </c>
      <c r="F16" s="114">
        <v>2</v>
      </c>
      <c r="G16" s="108"/>
      <c r="H16" s="81"/>
      <c r="I16" s="7"/>
    </row>
    <row r="17" spans="1:9" ht="15.75" customHeight="1">
      <c r="A17" s="74">
        <v>13</v>
      </c>
      <c r="B17" s="75" t="s">
        <v>47</v>
      </c>
      <c r="C17" s="75">
        <v>5</v>
      </c>
      <c r="D17" s="71" t="s">
        <v>4</v>
      </c>
      <c r="E17" s="75" t="s">
        <v>66</v>
      </c>
      <c r="F17" s="114">
        <v>3</v>
      </c>
      <c r="G17" s="108"/>
      <c r="H17" s="81"/>
      <c r="I17" s="7"/>
    </row>
    <row r="18" spans="1:9" ht="15.75" customHeight="1">
      <c r="A18" s="74">
        <v>14</v>
      </c>
      <c r="B18" s="75" t="s">
        <v>47</v>
      </c>
      <c r="C18" s="75">
        <v>5</v>
      </c>
      <c r="D18" s="71" t="s">
        <v>4</v>
      </c>
      <c r="E18" s="75" t="s">
        <v>67</v>
      </c>
      <c r="F18" s="114">
        <v>4</v>
      </c>
      <c r="G18" s="108"/>
      <c r="H18" s="81"/>
      <c r="I18" s="7"/>
    </row>
    <row r="19" spans="1:9" ht="15.75" customHeight="1">
      <c r="A19" s="74">
        <v>15</v>
      </c>
      <c r="B19" s="75" t="s">
        <v>47</v>
      </c>
      <c r="C19" s="75">
        <v>5</v>
      </c>
      <c r="D19" s="73" t="s">
        <v>11</v>
      </c>
      <c r="E19" s="75" t="s">
        <v>68</v>
      </c>
      <c r="F19" s="115">
        <v>3</v>
      </c>
      <c r="G19" s="108"/>
      <c r="H19" s="81"/>
      <c r="I19" s="7"/>
    </row>
    <row r="20" spans="1:9" ht="15.75" customHeight="1">
      <c r="A20" s="74">
        <v>16</v>
      </c>
      <c r="B20" s="75" t="s">
        <v>47</v>
      </c>
      <c r="C20" s="75">
        <v>5</v>
      </c>
      <c r="D20" s="73" t="s">
        <v>11</v>
      </c>
      <c r="E20" s="75" t="s">
        <v>69</v>
      </c>
      <c r="F20" s="115">
        <v>4</v>
      </c>
      <c r="G20" s="108"/>
      <c r="H20" s="81"/>
      <c r="I20" s="7"/>
    </row>
    <row r="21" spans="1:9" ht="15.75" customHeight="1">
      <c r="A21" s="74">
        <v>17</v>
      </c>
      <c r="B21" s="75" t="s">
        <v>47</v>
      </c>
      <c r="C21" s="75">
        <v>5</v>
      </c>
      <c r="D21" s="73" t="s">
        <v>11</v>
      </c>
      <c r="E21" s="75" t="s">
        <v>70</v>
      </c>
      <c r="F21" s="115">
        <v>5</v>
      </c>
      <c r="G21" s="108"/>
      <c r="H21" s="81"/>
      <c r="I21" s="7"/>
    </row>
    <row r="22" spans="1:9" ht="15.75" customHeight="1">
      <c r="A22" s="78">
        <v>18</v>
      </c>
      <c r="B22" s="79" t="s">
        <v>48</v>
      </c>
      <c r="C22" s="79">
        <v>6</v>
      </c>
      <c r="D22" s="94" t="s">
        <v>21</v>
      </c>
      <c r="E22" s="79" t="s">
        <v>62</v>
      </c>
      <c r="F22" s="113">
        <v>9</v>
      </c>
      <c r="G22" s="107"/>
      <c r="H22" s="88"/>
      <c r="I22" s="86"/>
    </row>
    <row r="23" spans="1:9" ht="15.75" customHeight="1">
      <c r="A23" s="78">
        <v>19</v>
      </c>
      <c r="B23" s="79" t="s">
        <v>48</v>
      </c>
      <c r="C23" s="79">
        <v>6</v>
      </c>
      <c r="D23" s="94" t="s">
        <v>21</v>
      </c>
      <c r="E23" s="79" t="s">
        <v>54</v>
      </c>
      <c r="F23" s="113">
        <v>10</v>
      </c>
      <c r="G23" s="107"/>
      <c r="H23" s="88"/>
      <c r="I23" s="86"/>
    </row>
    <row r="24" spans="1:9" ht="15.75" customHeight="1">
      <c r="A24" s="78">
        <v>20</v>
      </c>
      <c r="B24" s="79" t="s">
        <v>48</v>
      </c>
      <c r="C24" s="79">
        <v>6</v>
      </c>
      <c r="D24" s="94" t="s">
        <v>22</v>
      </c>
      <c r="E24" s="79" t="s">
        <v>56</v>
      </c>
      <c r="F24" s="113">
        <v>11</v>
      </c>
      <c r="G24" s="107"/>
      <c r="H24" s="88"/>
      <c r="I24" s="86"/>
    </row>
    <row r="25" spans="1:9" ht="15.75" customHeight="1">
      <c r="A25" s="78">
        <v>21</v>
      </c>
      <c r="B25" s="79" t="s">
        <v>48</v>
      </c>
      <c r="C25" s="79">
        <v>6</v>
      </c>
      <c r="D25" s="71" t="s">
        <v>4</v>
      </c>
      <c r="E25" s="79" t="s">
        <v>55</v>
      </c>
      <c r="F25" s="114">
        <v>5</v>
      </c>
      <c r="G25" s="107"/>
      <c r="H25" s="88"/>
      <c r="I25" s="86"/>
    </row>
    <row r="26" spans="1:9" ht="15.75" customHeight="1">
      <c r="A26" s="78">
        <v>22</v>
      </c>
      <c r="B26" s="79" t="s">
        <v>48</v>
      </c>
      <c r="C26" s="79">
        <v>6</v>
      </c>
      <c r="D26" s="71" t="s">
        <v>4</v>
      </c>
      <c r="E26" s="79" t="s">
        <v>57</v>
      </c>
      <c r="F26" s="114">
        <v>6</v>
      </c>
      <c r="G26" s="107"/>
      <c r="H26" s="88"/>
      <c r="I26" s="86"/>
    </row>
    <row r="27" spans="1:9" ht="15.75" customHeight="1">
      <c r="A27" s="78">
        <v>23</v>
      </c>
      <c r="B27" s="79" t="s">
        <v>48</v>
      </c>
      <c r="C27" s="79">
        <v>6</v>
      </c>
      <c r="D27" s="73" t="s">
        <v>11</v>
      </c>
      <c r="E27" s="79" t="s">
        <v>58</v>
      </c>
      <c r="F27" s="115">
        <v>6</v>
      </c>
      <c r="G27" s="107"/>
      <c r="H27" s="88"/>
      <c r="I27" s="86"/>
    </row>
    <row r="28" spans="1:9" ht="15.75" customHeight="1">
      <c r="A28" s="78">
        <v>24</v>
      </c>
      <c r="B28" s="79" t="s">
        <v>48</v>
      </c>
      <c r="C28" s="79">
        <v>6</v>
      </c>
      <c r="D28" s="73" t="s">
        <v>11</v>
      </c>
      <c r="E28" s="79" t="s">
        <v>59</v>
      </c>
      <c r="F28" s="115">
        <v>7</v>
      </c>
      <c r="G28" s="107"/>
      <c r="H28" s="88"/>
      <c r="I28" s="86"/>
    </row>
    <row r="29" spans="1:9" ht="15.75" customHeight="1">
      <c r="A29" s="78">
        <v>25</v>
      </c>
      <c r="B29" s="79" t="s">
        <v>48</v>
      </c>
      <c r="C29" s="79">
        <v>6</v>
      </c>
      <c r="D29" s="73" t="s">
        <v>11</v>
      </c>
      <c r="E29" s="79" t="s">
        <v>60</v>
      </c>
      <c r="F29" s="115">
        <v>8</v>
      </c>
      <c r="G29" s="107"/>
      <c r="H29" s="88"/>
      <c r="I29" s="86"/>
    </row>
    <row r="30" spans="1:9" ht="15.75" customHeight="1">
      <c r="A30" s="74">
        <v>26</v>
      </c>
      <c r="B30" s="75" t="s">
        <v>49</v>
      </c>
      <c r="C30" s="75">
        <v>6</v>
      </c>
      <c r="D30" s="94" t="s">
        <v>21</v>
      </c>
      <c r="E30" s="75" t="s">
        <v>61</v>
      </c>
      <c r="F30" s="113">
        <v>12</v>
      </c>
      <c r="G30" s="108"/>
      <c r="H30" s="81"/>
      <c r="I30" s="7"/>
    </row>
    <row r="31" spans="1:9" ht="15.75" customHeight="1">
      <c r="A31" s="74">
        <v>27</v>
      </c>
      <c r="B31" s="75" t="s">
        <v>49</v>
      </c>
      <c r="C31" s="75">
        <v>6</v>
      </c>
      <c r="D31" s="94" t="s">
        <v>21</v>
      </c>
      <c r="E31" s="75" t="s">
        <v>63</v>
      </c>
      <c r="F31" s="113">
        <v>13</v>
      </c>
      <c r="G31" s="108"/>
      <c r="H31" s="81"/>
      <c r="I31" s="7"/>
    </row>
    <row r="32" spans="1:9" ht="15.75" customHeight="1">
      <c r="A32" s="74">
        <v>28</v>
      </c>
      <c r="B32" s="75" t="s">
        <v>49</v>
      </c>
      <c r="C32" s="75">
        <v>5</v>
      </c>
      <c r="D32" s="94" t="s">
        <v>22</v>
      </c>
      <c r="E32" s="75" t="s">
        <v>64</v>
      </c>
      <c r="F32" s="113">
        <v>14</v>
      </c>
      <c r="G32" s="108"/>
      <c r="H32" s="81"/>
      <c r="I32" s="7"/>
    </row>
    <row r="33" spans="1:9" ht="15.75" customHeight="1">
      <c r="A33" s="74">
        <v>29</v>
      </c>
      <c r="B33" s="75" t="s">
        <v>49</v>
      </c>
      <c r="C33" s="75">
        <v>5</v>
      </c>
      <c r="D33" s="94" t="s">
        <v>22</v>
      </c>
      <c r="E33" s="75" t="s">
        <v>65</v>
      </c>
      <c r="F33" s="113">
        <v>15</v>
      </c>
      <c r="G33" s="108"/>
      <c r="H33" s="81"/>
      <c r="I33" s="7"/>
    </row>
    <row r="34" spans="1:9" ht="15.75" customHeight="1">
      <c r="A34" s="74">
        <v>30</v>
      </c>
      <c r="B34" s="75" t="s">
        <v>49</v>
      </c>
      <c r="C34" s="75">
        <v>6</v>
      </c>
      <c r="D34" s="71" t="s">
        <v>4</v>
      </c>
      <c r="E34" s="75" t="s">
        <v>66</v>
      </c>
      <c r="F34" s="114">
        <v>7</v>
      </c>
      <c r="G34" s="108"/>
      <c r="H34" s="81"/>
      <c r="I34" s="7"/>
    </row>
    <row r="35" spans="1:9" ht="15.75" customHeight="1">
      <c r="A35" s="74">
        <v>31</v>
      </c>
      <c r="B35" s="75" t="s">
        <v>49</v>
      </c>
      <c r="C35" s="75">
        <v>6</v>
      </c>
      <c r="D35" s="73" t="s">
        <v>11</v>
      </c>
      <c r="E35" s="75" t="s">
        <v>67</v>
      </c>
      <c r="F35" s="115">
        <v>9</v>
      </c>
      <c r="G35" s="108"/>
      <c r="H35" s="81"/>
      <c r="I35" s="7"/>
    </row>
    <row r="36" spans="1:9" ht="15.75" customHeight="1">
      <c r="A36" s="74">
        <v>32</v>
      </c>
      <c r="B36" s="75" t="s">
        <v>49</v>
      </c>
      <c r="C36" s="75">
        <v>5</v>
      </c>
      <c r="D36" s="73" t="s">
        <v>11</v>
      </c>
      <c r="E36" s="75" t="s">
        <v>68</v>
      </c>
      <c r="F36" s="115">
        <v>10</v>
      </c>
      <c r="G36" s="108"/>
      <c r="H36" s="81"/>
      <c r="I36" s="7"/>
    </row>
    <row r="37" spans="1:9" ht="15.75" customHeight="1">
      <c r="A37" s="78">
        <v>33</v>
      </c>
      <c r="B37" s="79" t="s">
        <v>50</v>
      </c>
      <c r="C37" s="79">
        <v>6</v>
      </c>
      <c r="D37" s="94" t="s">
        <v>21</v>
      </c>
      <c r="E37" s="79" t="s">
        <v>69</v>
      </c>
      <c r="F37" s="113">
        <v>16</v>
      </c>
      <c r="G37" s="107"/>
      <c r="H37" s="88"/>
      <c r="I37" s="86"/>
    </row>
    <row r="38" spans="1:9" ht="15.75" customHeight="1">
      <c r="A38" s="78">
        <v>34</v>
      </c>
      <c r="B38" s="79" t="s">
        <v>50</v>
      </c>
      <c r="C38" s="79">
        <v>5</v>
      </c>
      <c r="D38" s="94" t="s">
        <v>21</v>
      </c>
      <c r="E38" s="79" t="s">
        <v>70</v>
      </c>
      <c r="F38" s="113">
        <v>17</v>
      </c>
      <c r="G38" s="107"/>
      <c r="H38" s="88"/>
      <c r="I38" s="86"/>
    </row>
    <row r="39" spans="1:9" ht="15.75" customHeight="1">
      <c r="A39" s="78">
        <v>35</v>
      </c>
      <c r="B39" s="79" t="s">
        <v>50</v>
      </c>
      <c r="C39" s="79">
        <v>6</v>
      </c>
      <c r="D39" s="94" t="s">
        <v>22</v>
      </c>
      <c r="E39" s="79" t="s">
        <v>62</v>
      </c>
      <c r="F39" s="113">
        <v>18</v>
      </c>
      <c r="G39" s="107"/>
      <c r="H39" s="88"/>
      <c r="I39" s="86"/>
    </row>
    <row r="40" spans="1:9" ht="15.75" customHeight="1">
      <c r="A40" s="78">
        <v>36</v>
      </c>
      <c r="B40" s="79" t="s">
        <v>50</v>
      </c>
      <c r="C40" s="79">
        <v>5</v>
      </c>
      <c r="D40" s="71" t="s">
        <v>4</v>
      </c>
      <c r="E40" s="79" t="s">
        <v>54</v>
      </c>
      <c r="F40" s="114">
        <v>8</v>
      </c>
      <c r="G40" s="107"/>
      <c r="H40" s="88"/>
      <c r="I40" s="86"/>
    </row>
    <row r="41" spans="1:9" ht="15.75" customHeight="1">
      <c r="A41" s="78">
        <v>37</v>
      </c>
      <c r="B41" s="79" t="s">
        <v>50</v>
      </c>
      <c r="C41" s="79">
        <v>5</v>
      </c>
      <c r="D41" s="71" t="s">
        <v>4</v>
      </c>
      <c r="E41" s="79" t="s">
        <v>56</v>
      </c>
      <c r="F41" s="114">
        <v>9</v>
      </c>
      <c r="G41" s="107"/>
      <c r="H41" s="88"/>
      <c r="I41" s="86"/>
    </row>
    <row r="42" spans="1:9" ht="15.75" customHeight="1">
      <c r="A42" s="78">
        <v>38</v>
      </c>
      <c r="B42" s="79" t="s">
        <v>50</v>
      </c>
      <c r="C42" s="79">
        <v>6</v>
      </c>
      <c r="D42" s="71" t="s">
        <v>4</v>
      </c>
      <c r="E42" s="79" t="s">
        <v>55</v>
      </c>
      <c r="F42" s="114">
        <v>10</v>
      </c>
      <c r="G42" s="107"/>
      <c r="H42" s="88"/>
      <c r="I42" s="86"/>
    </row>
    <row r="43" spans="1:9" ht="15.75" customHeight="1">
      <c r="A43" s="78">
        <v>39</v>
      </c>
      <c r="B43" s="79" t="s">
        <v>50</v>
      </c>
      <c r="C43" s="79">
        <v>6</v>
      </c>
      <c r="D43" s="73" t="s">
        <v>11</v>
      </c>
      <c r="E43" s="79" t="s">
        <v>57</v>
      </c>
      <c r="F43" s="115">
        <v>11</v>
      </c>
      <c r="G43" s="107"/>
      <c r="H43" s="88"/>
      <c r="I43" s="86"/>
    </row>
    <row r="44" spans="1:9" ht="15.75" customHeight="1">
      <c r="A44" s="74">
        <v>40</v>
      </c>
      <c r="B44" s="75" t="s">
        <v>51</v>
      </c>
      <c r="C44" s="75">
        <v>5</v>
      </c>
      <c r="D44" s="94" t="s">
        <v>39</v>
      </c>
      <c r="E44" s="75" t="s">
        <v>58</v>
      </c>
      <c r="F44" s="113">
        <v>19</v>
      </c>
      <c r="G44" s="108"/>
      <c r="H44" s="81"/>
      <c r="I44" s="7"/>
    </row>
    <row r="45" spans="1:9" ht="15.75" customHeight="1">
      <c r="A45" s="74">
        <v>41</v>
      </c>
      <c r="B45" s="75" t="s">
        <v>51</v>
      </c>
      <c r="C45" s="75">
        <v>5</v>
      </c>
      <c r="D45" s="94" t="s">
        <v>39</v>
      </c>
      <c r="E45" s="75" t="s">
        <v>59</v>
      </c>
      <c r="F45" s="113">
        <v>20</v>
      </c>
      <c r="G45" s="108"/>
      <c r="H45" s="81"/>
      <c r="I45" s="7"/>
    </row>
    <row r="46" spans="1:9" ht="15.75" customHeight="1">
      <c r="A46" s="74">
        <v>42</v>
      </c>
      <c r="B46" s="75" t="s">
        <v>51</v>
      </c>
      <c r="C46" s="75">
        <v>5</v>
      </c>
      <c r="D46" s="94" t="s">
        <v>40</v>
      </c>
      <c r="E46" s="75" t="s">
        <v>60</v>
      </c>
      <c r="F46" s="113">
        <v>21</v>
      </c>
      <c r="G46" s="108"/>
      <c r="H46" s="81"/>
      <c r="I46" s="7"/>
    </row>
    <row r="47" spans="1:9" ht="15.75" customHeight="1">
      <c r="A47" s="74">
        <v>43</v>
      </c>
      <c r="B47" s="75" t="s">
        <v>51</v>
      </c>
      <c r="C47" s="75">
        <v>6</v>
      </c>
      <c r="D47" s="71" t="s">
        <v>4</v>
      </c>
      <c r="E47" s="75" t="s">
        <v>61</v>
      </c>
      <c r="F47" s="114">
        <v>11</v>
      </c>
      <c r="G47" s="108"/>
      <c r="H47" s="81"/>
      <c r="I47" s="7"/>
    </row>
    <row r="48" spans="1:9" ht="15.75" customHeight="1">
      <c r="A48" s="74">
        <v>44</v>
      </c>
      <c r="B48" s="75" t="s">
        <v>51</v>
      </c>
      <c r="C48" s="75">
        <v>6</v>
      </c>
      <c r="D48" s="71" t="s">
        <v>4</v>
      </c>
      <c r="E48" s="75" t="s">
        <v>63</v>
      </c>
      <c r="F48" s="114">
        <v>12</v>
      </c>
      <c r="G48" s="108"/>
      <c r="H48" s="81"/>
      <c r="I48" s="7"/>
    </row>
    <row r="49" spans="1:9" ht="15.75" customHeight="1">
      <c r="A49" s="74">
        <v>45</v>
      </c>
      <c r="B49" s="75" t="s">
        <v>51</v>
      </c>
      <c r="C49" s="75">
        <v>5</v>
      </c>
      <c r="D49" s="71" t="s">
        <v>4</v>
      </c>
      <c r="E49" s="75" t="s">
        <v>64</v>
      </c>
      <c r="F49" s="114">
        <v>13</v>
      </c>
      <c r="G49" s="108"/>
      <c r="H49" s="81"/>
      <c r="I49" s="7"/>
    </row>
    <row r="50" spans="1:9" ht="15.75" customHeight="1">
      <c r="A50" s="74">
        <v>46</v>
      </c>
      <c r="B50" s="75" t="s">
        <v>51</v>
      </c>
      <c r="C50" s="75">
        <v>5</v>
      </c>
      <c r="D50" s="71" t="s">
        <v>4</v>
      </c>
      <c r="E50" s="75" t="s">
        <v>65</v>
      </c>
      <c r="F50" s="114">
        <v>14</v>
      </c>
      <c r="G50" s="108"/>
      <c r="H50" s="81"/>
      <c r="I50" s="7"/>
    </row>
    <row r="51" spans="1:9" ht="15.75" customHeight="1">
      <c r="A51" s="78">
        <v>47</v>
      </c>
      <c r="B51" s="77" t="s">
        <v>52</v>
      </c>
      <c r="C51" s="77">
        <v>6</v>
      </c>
      <c r="D51" s="93" t="s">
        <v>39</v>
      </c>
      <c r="E51" s="77" t="s">
        <v>66</v>
      </c>
      <c r="F51" s="113">
        <v>22</v>
      </c>
      <c r="G51" s="107"/>
      <c r="H51" s="88"/>
      <c r="I51" s="86"/>
    </row>
    <row r="52" spans="1:9" ht="15.75" customHeight="1">
      <c r="A52" s="78">
        <v>48</v>
      </c>
      <c r="B52" s="79" t="s">
        <v>52</v>
      </c>
      <c r="C52" s="79">
        <v>5</v>
      </c>
      <c r="D52" s="94" t="s">
        <v>39</v>
      </c>
      <c r="E52" s="79" t="s">
        <v>67</v>
      </c>
      <c r="F52" s="113">
        <v>23</v>
      </c>
      <c r="G52" s="107"/>
      <c r="H52" s="88"/>
      <c r="I52" s="86"/>
    </row>
    <row r="53" spans="1:9" ht="15.75" customHeight="1">
      <c r="A53" s="78">
        <v>49</v>
      </c>
      <c r="B53" s="79" t="s">
        <v>52</v>
      </c>
      <c r="C53" s="79">
        <v>6</v>
      </c>
      <c r="D53" s="71" t="s">
        <v>4</v>
      </c>
      <c r="E53" s="79" t="s">
        <v>68</v>
      </c>
      <c r="F53" s="114">
        <v>15</v>
      </c>
      <c r="G53" s="107"/>
      <c r="H53" s="88"/>
      <c r="I53" s="86"/>
    </row>
    <row r="54" spans="1:9" ht="15.75" customHeight="1">
      <c r="A54" s="78">
        <v>50</v>
      </c>
      <c r="B54" s="79" t="s">
        <v>52</v>
      </c>
      <c r="C54" s="79">
        <v>6</v>
      </c>
      <c r="D54" s="71" t="s">
        <v>4</v>
      </c>
      <c r="E54" s="79" t="s">
        <v>69</v>
      </c>
      <c r="F54" s="114">
        <v>16</v>
      </c>
      <c r="G54" s="107"/>
      <c r="H54" s="88"/>
      <c r="I54" s="86"/>
    </row>
    <row r="55" spans="1:9" ht="15.75" customHeight="1">
      <c r="A55" s="78">
        <v>51</v>
      </c>
      <c r="B55" s="79" t="s">
        <v>52</v>
      </c>
      <c r="C55" s="79">
        <v>6</v>
      </c>
      <c r="D55" s="73" t="s">
        <v>11</v>
      </c>
      <c r="E55" s="79" t="s">
        <v>70</v>
      </c>
      <c r="F55" s="115">
        <v>12</v>
      </c>
      <c r="G55" s="107"/>
      <c r="H55" s="88"/>
      <c r="I55" s="86"/>
    </row>
    <row r="56" spans="1:9" ht="15.75" customHeight="1">
      <c r="A56" s="96">
        <v>52</v>
      </c>
      <c r="B56" s="97" t="s">
        <v>52</v>
      </c>
      <c r="C56" s="97">
        <v>5</v>
      </c>
      <c r="D56" s="95" t="s">
        <v>11</v>
      </c>
      <c r="E56" s="97" t="s">
        <v>71</v>
      </c>
      <c r="F56" s="116">
        <v>13</v>
      </c>
      <c r="G56" s="109"/>
      <c r="H56" s="101"/>
      <c r="I56" s="98"/>
    </row>
    <row r="57" spans="1:9" ht="15.75" customHeight="1">
      <c r="A57" s="89"/>
      <c r="B57" s="90"/>
      <c r="C57" s="90"/>
      <c r="D57" s="91"/>
      <c r="E57" s="90"/>
      <c r="F57" s="117"/>
      <c r="G57" s="110"/>
      <c r="H57" s="102"/>
      <c r="I57" s="99"/>
    </row>
    <row r="58" spans="1:9" ht="15.75" customHeight="1">
      <c r="A58" s="89"/>
      <c r="B58" s="90"/>
      <c r="C58" s="90"/>
      <c r="D58" s="91"/>
      <c r="E58" s="90"/>
      <c r="F58" s="117"/>
      <c r="G58" s="110"/>
      <c r="H58" s="102"/>
      <c r="I58" s="99"/>
    </row>
    <row r="59" spans="1:9" ht="15.75" customHeight="1">
      <c r="A59" s="89"/>
      <c r="B59" s="90"/>
      <c r="C59" s="90"/>
      <c r="D59" s="91"/>
      <c r="E59" s="90"/>
      <c r="F59" s="117"/>
      <c r="G59" s="110"/>
      <c r="H59" s="102"/>
      <c r="I59" s="99"/>
    </row>
    <row r="60" spans="1:9" ht="15.75" customHeight="1">
      <c r="A60" s="89"/>
      <c r="B60" s="90"/>
      <c r="C60" s="90"/>
      <c r="D60" s="91"/>
      <c r="E60" s="90"/>
      <c r="F60" s="117"/>
      <c r="G60" s="110"/>
      <c r="H60" s="102"/>
      <c r="I60" s="99"/>
    </row>
    <row r="61" spans="1:9" ht="15.75" customHeight="1" thickBot="1">
      <c r="A61" s="82"/>
      <c r="B61" s="83"/>
      <c r="C61" s="83"/>
      <c r="D61" s="84"/>
      <c r="E61" s="83"/>
      <c r="F61" s="118"/>
      <c r="G61" s="111"/>
      <c r="H61" s="103"/>
      <c r="I61" s="100"/>
    </row>
    <row r="62" ht="6" customHeight="1">
      <c r="D62" s="68"/>
    </row>
  </sheetData>
  <sheetProtection/>
  <mergeCells count="9">
    <mergeCell ref="I3:I4"/>
    <mergeCell ref="E3:E4"/>
    <mergeCell ref="F3:F4"/>
    <mergeCell ref="A3:A4"/>
    <mergeCell ref="B3:B4"/>
    <mergeCell ref="C3:C4"/>
    <mergeCell ref="D3:D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70" zoomScaleNormal="70" zoomScaleSheetLayoutView="70" zoomScalePageLayoutView="0" workbookViewId="0" topLeftCell="A1">
      <selection activeCell="D22" sqref="D22"/>
    </sheetView>
  </sheetViews>
  <sheetFormatPr defaultColWidth="9.00390625" defaultRowHeight="24.75" customHeight="1"/>
  <cols>
    <col min="1" max="1" width="4.125" style="10" customWidth="1"/>
    <col min="2" max="2" width="31.50390625" style="10" customWidth="1"/>
    <col min="3" max="5" width="8.625" style="10" customWidth="1"/>
    <col min="6" max="6" width="7.625" style="10" customWidth="1"/>
    <col min="7" max="7" width="5.75390625" style="10" customWidth="1"/>
    <col min="8" max="8" width="10.625" style="10" customWidth="1"/>
    <col min="9" max="9" width="5.75390625" style="10" customWidth="1"/>
    <col min="10" max="10" width="10.625" style="10" customWidth="1"/>
    <col min="11" max="11" width="5.00390625" style="10" bestFit="1" customWidth="1"/>
    <col min="12" max="12" width="10.625" style="10" customWidth="1"/>
    <col min="13" max="13" width="5.00390625" style="10" bestFit="1" customWidth="1"/>
    <col min="14" max="14" width="10.625" style="10" customWidth="1"/>
    <col min="15" max="15" width="7.625" style="10" customWidth="1"/>
    <col min="16" max="16" width="12.875" style="10" customWidth="1"/>
    <col min="17" max="18" width="8.375" style="10" bestFit="1" customWidth="1"/>
    <col min="19" max="16384" width="9.00390625" style="10" customWidth="1"/>
  </cols>
  <sheetData>
    <row r="1" spans="1:23" ht="24.75" customHeight="1">
      <c r="A1" s="8"/>
      <c r="B1" s="9" t="s">
        <v>72</v>
      </c>
      <c r="C1" s="9"/>
      <c r="D1" s="9"/>
      <c r="E1" s="9"/>
      <c r="F1" s="33" t="s">
        <v>93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16" ht="24.75" customHeight="1">
      <c r="A2" s="8"/>
      <c r="B2" s="9" t="s">
        <v>109</v>
      </c>
      <c r="C2" s="11"/>
      <c r="D2" s="11"/>
      <c r="E2" s="9"/>
      <c r="F2" s="9"/>
      <c r="G2" s="9"/>
      <c r="H2" s="9"/>
      <c r="I2" s="9"/>
      <c r="J2" s="9"/>
      <c r="K2" s="9"/>
      <c r="L2" s="33"/>
      <c r="M2" s="33"/>
      <c r="N2" s="33"/>
      <c r="O2" s="9"/>
      <c r="P2" s="33"/>
    </row>
    <row r="3" spans="1:16" ht="24.75" customHeight="1" thickBot="1">
      <c r="A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s="16" customFormat="1" ht="24.75" customHeight="1" thickBot="1">
      <c r="A4" s="121"/>
      <c r="B4" s="122"/>
      <c r="C4" s="212" t="s">
        <v>7</v>
      </c>
      <c r="D4" s="213"/>
      <c r="E4" s="214"/>
      <c r="F4" s="215" t="s">
        <v>8</v>
      </c>
      <c r="G4" s="239" t="s">
        <v>9</v>
      </c>
      <c r="H4" s="240"/>
      <c r="I4" s="239" t="s">
        <v>10</v>
      </c>
      <c r="J4" s="241"/>
      <c r="K4" s="239" t="s">
        <v>4</v>
      </c>
      <c r="L4" s="240"/>
      <c r="M4" s="239" t="s">
        <v>11</v>
      </c>
      <c r="N4" s="240"/>
      <c r="O4" s="218" t="s">
        <v>19</v>
      </c>
      <c r="P4" s="218" t="s">
        <v>20</v>
      </c>
      <c r="Q4" s="218" t="s">
        <v>45</v>
      </c>
      <c r="R4" s="218" t="s">
        <v>43</v>
      </c>
    </row>
    <row r="5" spans="1:18" s="16" customFormat="1" ht="24.75" customHeight="1" thickBot="1">
      <c r="A5" s="17" t="s">
        <v>16</v>
      </c>
      <c r="B5" s="18" t="s">
        <v>5</v>
      </c>
      <c r="C5" s="31" t="s">
        <v>12</v>
      </c>
      <c r="D5" s="32" t="s">
        <v>17</v>
      </c>
      <c r="E5" s="19" t="s">
        <v>13</v>
      </c>
      <c r="F5" s="211"/>
      <c r="G5" s="20" t="s">
        <v>14</v>
      </c>
      <c r="H5" s="21" t="s">
        <v>18</v>
      </c>
      <c r="I5" s="20" t="s">
        <v>14</v>
      </c>
      <c r="J5" s="21" t="s">
        <v>18</v>
      </c>
      <c r="K5" s="20" t="s">
        <v>14</v>
      </c>
      <c r="L5" s="21" t="s">
        <v>18</v>
      </c>
      <c r="M5" s="22" t="s">
        <v>14</v>
      </c>
      <c r="N5" s="21" t="s">
        <v>18</v>
      </c>
      <c r="O5" s="219"/>
      <c r="P5" s="219"/>
      <c r="Q5" s="219"/>
      <c r="R5" s="219"/>
    </row>
    <row r="6" spans="1:18" s="25" customFormat="1" ht="24.75" customHeight="1">
      <c r="A6" s="23">
        <v>1</v>
      </c>
      <c r="B6" s="174" t="s">
        <v>102</v>
      </c>
      <c r="C6" s="159">
        <v>0</v>
      </c>
      <c r="D6" s="160">
        <v>0</v>
      </c>
      <c r="E6" s="160">
        <v>0</v>
      </c>
      <c r="F6" s="188">
        <v>0</v>
      </c>
      <c r="G6" s="189">
        <v>0</v>
      </c>
      <c r="H6" s="197" t="s">
        <v>97</v>
      </c>
      <c r="I6" s="189">
        <v>0</v>
      </c>
      <c r="J6" s="197" t="s">
        <v>97</v>
      </c>
      <c r="K6" s="189">
        <v>0</v>
      </c>
      <c r="L6" s="197" t="s">
        <v>97</v>
      </c>
      <c r="M6" s="189">
        <v>0</v>
      </c>
      <c r="N6" s="172" t="s">
        <v>105</v>
      </c>
      <c r="O6" s="171">
        <f aca="true" t="shared" si="0" ref="O6:O14">SUM(G6+I6+K6+M6)</f>
        <v>0</v>
      </c>
      <c r="P6" s="173">
        <f aca="true" t="shared" si="1" ref="P6:P14">SUM(E6+F6+O6)</f>
        <v>0</v>
      </c>
      <c r="Q6" s="193">
        <v>9</v>
      </c>
      <c r="R6" s="194"/>
    </row>
    <row r="7" spans="1:18" s="25" customFormat="1" ht="24.75" customHeight="1">
      <c r="A7" s="23"/>
      <c r="B7" s="175" t="s">
        <v>106</v>
      </c>
      <c r="C7" s="159">
        <v>0</v>
      </c>
      <c r="D7" s="160">
        <v>0</v>
      </c>
      <c r="E7" s="160">
        <v>0</v>
      </c>
      <c r="F7" s="188">
        <v>0</v>
      </c>
      <c r="G7" s="189">
        <v>0</v>
      </c>
      <c r="H7" s="197" t="s">
        <v>97</v>
      </c>
      <c r="I7" s="189">
        <v>0</v>
      </c>
      <c r="J7" s="197" t="s">
        <v>97</v>
      </c>
      <c r="K7" s="189">
        <v>0</v>
      </c>
      <c r="L7" s="197" t="s">
        <v>97</v>
      </c>
      <c r="M7" s="189">
        <v>0</v>
      </c>
      <c r="N7" s="172" t="s">
        <v>97</v>
      </c>
      <c r="O7" s="171">
        <f>SUM(G7+I7+K7+M7)</f>
        <v>0</v>
      </c>
      <c r="P7" s="173">
        <f>SUM(E7+F7+O7)</f>
        <v>0</v>
      </c>
      <c r="Q7" s="193">
        <v>1</v>
      </c>
      <c r="R7" s="194"/>
    </row>
    <row r="8" spans="1:18" s="25" customFormat="1" ht="24.75" customHeight="1">
      <c r="A8" s="26">
        <v>2</v>
      </c>
      <c r="B8" s="175" t="s">
        <v>103</v>
      </c>
      <c r="C8" s="159">
        <v>0</v>
      </c>
      <c r="D8" s="160">
        <v>0</v>
      </c>
      <c r="E8" s="160">
        <v>0</v>
      </c>
      <c r="F8" s="188">
        <v>0</v>
      </c>
      <c r="G8" s="189">
        <v>0</v>
      </c>
      <c r="H8" s="197" t="s">
        <v>97</v>
      </c>
      <c r="I8" s="189">
        <v>0</v>
      </c>
      <c r="J8" s="197" t="s">
        <v>97</v>
      </c>
      <c r="K8" s="189">
        <v>0</v>
      </c>
      <c r="L8" s="197" t="s">
        <v>97</v>
      </c>
      <c r="M8" s="189">
        <v>0</v>
      </c>
      <c r="N8" s="172" t="s">
        <v>97</v>
      </c>
      <c r="O8" s="171">
        <f t="shared" si="0"/>
        <v>0</v>
      </c>
      <c r="P8" s="173">
        <f t="shared" si="1"/>
        <v>0</v>
      </c>
      <c r="Q8" s="193">
        <v>2</v>
      </c>
      <c r="R8" s="194"/>
    </row>
    <row r="9" spans="1:18" s="25" customFormat="1" ht="24.75" customHeight="1">
      <c r="A9" s="26">
        <v>4</v>
      </c>
      <c r="B9" s="174" t="s">
        <v>94</v>
      </c>
      <c r="C9" s="159">
        <v>0</v>
      </c>
      <c r="D9" s="160">
        <v>0</v>
      </c>
      <c r="E9" s="160">
        <v>0</v>
      </c>
      <c r="F9" s="188">
        <v>0</v>
      </c>
      <c r="G9" s="189">
        <v>0</v>
      </c>
      <c r="H9" s="197" t="s">
        <v>97</v>
      </c>
      <c r="I9" s="189">
        <v>0</v>
      </c>
      <c r="J9" s="197" t="s">
        <v>97</v>
      </c>
      <c r="K9" s="189">
        <v>0</v>
      </c>
      <c r="L9" s="197" t="s">
        <v>97</v>
      </c>
      <c r="M9" s="189">
        <v>0</v>
      </c>
      <c r="N9" s="172" t="s">
        <v>97</v>
      </c>
      <c r="O9" s="171">
        <f t="shared" si="0"/>
        <v>0</v>
      </c>
      <c r="P9" s="173">
        <f t="shared" si="1"/>
        <v>0</v>
      </c>
      <c r="Q9" s="193">
        <v>3</v>
      </c>
      <c r="R9" s="194"/>
    </row>
    <row r="10" spans="1:18" s="25" customFormat="1" ht="24.75" customHeight="1">
      <c r="A10" s="23">
        <v>5</v>
      </c>
      <c r="B10" s="176" t="s">
        <v>89</v>
      </c>
      <c r="C10" s="159">
        <v>0</v>
      </c>
      <c r="D10" s="160">
        <v>0</v>
      </c>
      <c r="E10" s="160">
        <v>0</v>
      </c>
      <c r="F10" s="188">
        <v>0</v>
      </c>
      <c r="G10" s="189">
        <v>0</v>
      </c>
      <c r="H10" s="197" t="s">
        <v>97</v>
      </c>
      <c r="I10" s="189">
        <v>0</v>
      </c>
      <c r="J10" s="197" t="s">
        <v>97</v>
      </c>
      <c r="K10" s="189">
        <v>0</v>
      </c>
      <c r="L10" s="197" t="s">
        <v>97</v>
      </c>
      <c r="M10" s="189">
        <v>0</v>
      </c>
      <c r="N10" s="172" t="s">
        <v>97</v>
      </c>
      <c r="O10" s="171">
        <f t="shared" si="0"/>
        <v>0</v>
      </c>
      <c r="P10" s="173">
        <f t="shared" si="1"/>
        <v>0</v>
      </c>
      <c r="Q10" s="193">
        <v>4</v>
      </c>
      <c r="R10" s="195"/>
    </row>
    <row r="11" spans="1:18" s="25" customFormat="1" ht="24.75" customHeight="1">
      <c r="A11" s="26">
        <v>6</v>
      </c>
      <c r="B11" s="177" t="s">
        <v>95</v>
      </c>
      <c r="C11" s="159">
        <v>0</v>
      </c>
      <c r="D11" s="160">
        <v>0</v>
      </c>
      <c r="E11" s="160">
        <v>0</v>
      </c>
      <c r="F11" s="188">
        <v>0</v>
      </c>
      <c r="G11" s="189">
        <v>0</v>
      </c>
      <c r="H11" s="197" t="s">
        <v>97</v>
      </c>
      <c r="I11" s="189">
        <v>0</v>
      </c>
      <c r="J11" s="197" t="s">
        <v>97</v>
      </c>
      <c r="K11" s="189">
        <v>0</v>
      </c>
      <c r="L11" s="197" t="s">
        <v>97</v>
      </c>
      <c r="M11" s="189">
        <v>0</v>
      </c>
      <c r="N11" s="172" t="s">
        <v>97</v>
      </c>
      <c r="O11" s="171">
        <f t="shared" si="0"/>
        <v>0</v>
      </c>
      <c r="P11" s="173">
        <f t="shared" si="1"/>
        <v>0</v>
      </c>
      <c r="Q11" s="193">
        <v>5</v>
      </c>
      <c r="R11" s="196"/>
    </row>
    <row r="12" spans="1:18" s="27" customFormat="1" ht="24.75" customHeight="1">
      <c r="A12" s="23">
        <v>7</v>
      </c>
      <c r="B12" s="178" t="s">
        <v>90</v>
      </c>
      <c r="C12" s="159">
        <v>0</v>
      </c>
      <c r="D12" s="160">
        <v>0</v>
      </c>
      <c r="E12" s="160">
        <v>0</v>
      </c>
      <c r="F12" s="188">
        <v>0</v>
      </c>
      <c r="G12" s="189">
        <v>0</v>
      </c>
      <c r="H12" s="197" t="s">
        <v>97</v>
      </c>
      <c r="I12" s="189">
        <v>0</v>
      </c>
      <c r="J12" s="197" t="s">
        <v>97</v>
      </c>
      <c r="K12" s="189">
        <v>0</v>
      </c>
      <c r="L12" s="197" t="s">
        <v>97</v>
      </c>
      <c r="M12" s="189">
        <v>0</v>
      </c>
      <c r="N12" s="172" t="s">
        <v>97</v>
      </c>
      <c r="O12" s="171">
        <f t="shared" si="0"/>
        <v>0</v>
      </c>
      <c r="P12" s="173">
        <f t="shared" si="1"/>
        <v>0</v>
      </c>
      <c r="Q12" s="193">
        <v>6</v>
      </c>
      <c r="R12" s="193"/>
    </row>
    <row r="13" spans="1:18" s="27" customFormat="1" ht="24.75" customHeight="1">
      <c r="A13" s="26">
        <v>8</v>
      </c>
      <c r="B13" s="178" t="s">
        <v>91</v>
      </c>
      <c r="C13" s="159">
        <v>0</v>
      </c>
      <c r="D13" s="160">
        <v>0</v>
      </c>
      <c r="E13" s="160">
        <v>0</v>
      </c>
      <c r="F13" s="188">
        <v>0</v>
      </c>
      <c r="G13" s="189">
        <v>0</v>
      </c>
      <c r="H13" s="197" t="s">
        <v>97</v>
      </c>
      <c r="I13" s="189">
        <v>0</v>
      </c>
      <c r="J13" s="197" t="s">
        <v>97</v>
      </c>
      <c r="K13" s="189">
        <v>0</v>
      </c>
      <c r="L13" s="197" t="s">
        <v>97</v>
      </c>
      <c r="M13" s="189">
        <v>0</v>
      </c>
      <c r="N13" s="172" t="s">
        <v>97</v>
      </c>
      <c r="O13" s="171">
        <f t="shared" si="0"/>
        <v>0</v>
      </c>
      <c r="P13" s="173">
        <f t="shared" si="1"/>
        <v>0</v>
      </c>
      <c r="Q13" s="193">
        <v>7</v>
      </c>
      <c r="R13" s="196"/>
    </row>
    <row r="14" spans="1:18" s="27" customFormat="1" ht="24.75" customHeight="1">
      <c r="A14" s="23">
        <v>9</v>
      </c>
      <c r="B14" s="178" t="s">
        <v>92</v>
      </c>
      <c r="C14" s="159">
        <v>0</v>
      </c>
      <c r="D14" s="160">
        <v>0</v>
      </c>
      <c r="E14" s="160">
        <v>0</v>
      </c>
      <c r="F14" s="188">
        <v>0</v>
      </c>
      <c r="G14" s="189">
        <v>0</v>
      </c>
      <c r="H14" s="197" t="s">
        <v>97</v>
      </c>
      <c r="I14" s="189">
        <v>0</v>
      </c>
      <c r="J14" s="197" t="s">
        <v>97</v>
      </c>
      <c r="K14" s="189">
        <v>0</v>
      </c>
      <c r="L14" s="197" t="s">
        <v>97</v>
      </c>
      <c r="M14" s="189">
        <v>0</v>
      </c>
      <c r="N14" s="172" t="s">
        <v>97</v>
      </c>
      <c r="O14" s="171">
        <f t="shared" si="0"/>
        <v>0</v>
      </c>
      <c r="P14" s="173">
        <f t="shared" si="1"/>
        <v>0</v>
      </c>
      <c r="Q14" s="193">
        <v>8</v>
      </c>
      <c r="R14" s="196"/>
    </row>
    <row r="15" spans="1:18" s="27" customFormat="1" ht="24.75" customHeight="1">
      <c r="A15" s="26">
        <v>10</v>
      </c>
      <c r="B15" s="154" t="s">
        <v>97</v>
      </c>
      <c r="C15" s="159"/>
      <c r="D15" s="160"/>
      <c r="E15" s="160"/>
      <c r="F15" s="159"/>
      <c r="G15" s="159"/>
      <c r="H15" s="125"/>
      <c r="I15" s="198"/>
      <c r="J15" s="125"/>
      <c r="K15" s="199"/>
      <c r="L15" s="125"/>
      <c r="M15" s="200"/>
      <c r="N15" s="58"/>
      <c r="O15" s="159" t="s">
        <v>104</v>
      </c>
      <c r="P15" s="164" t="s">
        <v>104</v>
      </c>
      <c r="Q15" s="152" t="s">
        <v>97</v>
      </c>
      <c r="R15" s="152"/>
    </row>
    <row r="16" spans="1:18" s="27" customFormat="1" ht="24.75" customHeight="1">
      <c r="A16" s="23">
        <v>11</v>
      </c>
      <c r="B16" s="155" t="s">
        <v>96</v>
      </c>
      <c r="C16" s="159"/>
      <c r="D16" s="160"/>
      <c r="E16" s="160"/>
      <c r="F16" s="159"/>
      <c r="G16" s="159"/>
      <c r="H16" s="125"/>
      <c r="I16" s="198"/>
      <c r="J16" s="125"/>
      <c r="K16" s="199"/>
      <c r="L16" s="125"/>
      <c r="M16" s="200"/>
      <c r="N16" s="58"/>
      <c r="O16" s="159" t="s">
        <v>104</v>
      </c>
      <c r="P16" s="164" t="s">
        <v>104</v>
      </c>
      <c r="Q16" s="152" t="s">
        <v>98</v>
      </c>
      <c r="R16" s="152"/>
    </row>
    <row r="17" spans="1:18" s="27" customFormat="1" ht="24.75" customHeight="1">
      <c r="A17" s="26">
        <v>12</v>
      </c>
      <c r="B17" s="155"/>
      <c r="C17" s="159"/>
      <c r="D17" s="160"/>
      <c r="E17" s="160"/>
      <c r="F17" s="159"/>
      <c r="G17" s="159"/>
      <c r="H17" s="125"/>
      <c r="I17" s="198"/>
      <c r="J17" s="125"/>
      <c r="K17" s="199"/>
      <c r="L17" s="125"/>
      <c r="M17" s="199"/>
      <c r="N17" s="58"/>
      <c r="O17" s="159" t="s">
        <v>104</v>
      </c>
      <c r="P17" s="164" t="s">
        <v>104</v>
      </c>
      <c r="Q17" s="152" t="s">
        <v>98</v>
      </c>
      <c r="R17" s="152"/>
    </row>
    <row r="18" spans="1:18" s="27" customFormat="1" ht="24.75" customHeight="1">
      <c r="A18" s="23">
        <v>13</v>
      </c>
      <c r="B18" s="155"/>
      <c r="C18" s="159"/>
      <c r="D18" s="160"/>
      <c r="E18" s="160"/>
      <c r="F18" s="159"/>
      <c r="G18" s="159"/>
      <c r="H18" s="58"/>
      <c r="I18" s="165"/>
      <c r="J18" s="125"/>
      <c r="K18" s="199"/>
      <c r="L18" s="125"/>
      <c r="M18" s="199"/>
      <c r="N18" s="58"/>
      <c r="O18" s="159" t="s">
        <v>104</v>
      </c>
      <c r="P18" s="164" t="s">
        <v>104</v>
      </c>
      <c r="Q18" s="152" t="s">
        <v>99</v>
      </c>
      <c r="R18" s="152"/>
    </row>
    <row r="19" spans="1:18" s="27" customFormat="1" ht="24.75" customHeight="1">
      <c r="A19" s="26">
        <v>14</v>
      </c>
      <c r="B19" s="156"/>
      <c r="C19" s="159"/>
      <c r="D19" s="160"/>
      <c r="E19" s="160"/>
      <c r="F19" s="159"/>
      <c r="G19" s="159"/>
      <c r="H19" s="58"/>
      <c r="I19" s="165"/>
      <c r="J19" s="62"/>
      <c r="K19" s="199"/>
      <c r="L19" s="58"/>
      <c r="M19" s="166"/>
      <c r="N19" s="58"/>
      <c r="O19" s="159" t="s">
        <v>104</v>
      </c>
      <c r="P19" s="164" t="s">
        <v>107</v>
      </c>
      <c r="Q19" s="152" t="s">
        <v>98</v>
      </c>
      <c r="R19" s="152"/>
    </row>
    <row r="20" spans="1:18" s="27" customFormat="1" ht="24.75" customHeight="1">
      <c r="A20" s="26">
        <v>15</v>
      </c>
      <c r="B20" s="157"/>
      <c r="C20" s="159"/>
      <c r="D20" s="160"/>
      <c r="E20" s="160"/>
      <c r="F20" s="159"/>
      <c r="G20" s="159"/>
      <c r="H20" s="58"/>
      <c r="I20" s="165"/>
      <c r="J20" s="62"/>
      <c r="K20" s="166"/>
      <c r="L20" s="58"/>
      <c r="M20" s="166"/>
      <c r="N20" s="58"/>
      <c r="O20" s="159" t="s">
        <v>104</v>
      </c>
      <c r="P20" s="164" t="s">
        <v>104</v>
      </c>
      <c r="Q20" s="152" t="s">
        <v>98</v>
      </c>
      <c r="R20" s="152"/>
    </row>
    <row r="21" spans="1:18" s="27" customFormat="1" ht="24.75" customHeight="1">
      <c r="A21" s="23">
        <v>16</v>
      </c>
      <c r="B21" s="157"/>
      <c r="C21" s="159"/>
      <c r="D21" s="160"/>
      <c r="E21" s="160"/>
      <c r="F21" s="159"/>
      <c r="G21" s="159"/>
      <c r="H21" s="58"/>
      <c r="I21" s="165"/>
      <c r="J21" s="62"/>
      <c r="K21" s="166"/>
      <c r="L21" s="58"/>
      <c r="M21" s="166"/>
      <c r="N21" s="58"/>
      <c r="O21" s="159" t="s">
        <v>104</v>
      </c>
      <c r="P21" s="164" t="s">
        <v>104</v>
      </c>
      <c r="Q21" s="152" t="s">
        <v>98</v>
      </c>
      <c r="R21" s="152"/>
    </row>
    <row r="22" spans="1:18" s="27" customFormat="1" ht="24.75" customHeight="1">
      <c r="A22" s="26">
        <v>17</v>
      </c>
      <c r="B22" s="157"/>
      <c r="C22" s="159"/>
      <c r="D22" s="160"/>
      <c r="E22" s="160"/>
      <c r="F22" s="159"/>
      <c r="G22" s="159"/>
      <c r="H22" s="58"/>
      <c r="I22" s="165"/>
      <c r="J22" s="62"/>
      <c r="K22" s="166"/>
      <c r="L22" s="58"/>
      <c r="M22" s="166"/>
      <c r="N22" s="58"/>
      <c r="O22" s="159" t="s">
        <v>104</v>
      </c>
      <c r="P22" s="164" t="s">
        <v>104</v>
      </c>
      <c r="Q22" s="152" t="s">
        <v>98</v>
      </c>
      <c r="R22" s="152"/>
    </row>
    <row r="23" spans="1:18" s="27" customFormat="1" ht="24.75" customHeight="1">
      <c r="A23" s="26">
        <v>18</v>
      </c>
      <c r="B23" s="157"/>
      <c r="C23" s="159"/>
      <c r="D23" s="160"/>
      <c r="E23" s="160"/>
      <c r="F23" s="159"/>
      <c r="G23" s="159"/>
      <c r="H23" s="58"/>
      <c r="I23" s="165"/>
      <c r="J23" s="62"/>
      <c r="K23" s="166"/>
      <c r="L23" s="58"/>
      <c r="M23" s="166"/>
      <c r="N23" s="58"/>
      <c r="O23" s="159" t="s">
        <v>104</v>
      </c>
      <c r="P23" s="164" t="s">
        <v>104</v>
      </c>
      <c r="Q23" s="152" t="s">
        <v>105</v>
      </c>
      <c r="R23" s="152"/>
    </row>
    <row r="24" spans="1:18" s="27" customFormat="1" ht="24.75" customHeight="1">
      <c r="A24" s="23">
        <v>19</v>
      </c>
      <c r="B24" s="157"/>
      <c r="C24" s="159"/>
      <c r="D24" s="160"/>
      <c r="E24" s="160"/>
      <c r="F24" s="159"/>
      <c r="G24" s="159"/>
      <c r="H24" s="58"/>
      <c r="I24" s="165"/>
      <c r="J24" s="62"/>
      <c r="K24" s="166"/>
      <c r="L24" s="58"/>
      <c r="M24" s="166"/>
      <c r="N24" s="58"/>
      <c r="O24" s="159" t="s">
        <v>104</v>
      </c>
      <c r="P24" s="164" t="s">
        <v>104</v>
      </c>
      <c r="Q24" s="152" t="s">
        <v>99</v>
      </c>
      <c r="R24" s="152"/>
    </row>
    <row r="25" spans="1:18" s="27" customFormat="1" ht="24.75" customHeight="1">
      <c r="A25" s="26">
        <v>20</v>
      </c>
      <c r="B25" s="157"/>
      <c r="C25" s="159"/>
      <c r="D25" s="160"/>
      <c r="E25" s="160"/>
      <c r="F25" s="159"/>
      <c r="G25" s="159"/>
      <c r="H25" s="58"/>
      <c r="I25" s="165"/>
      <c r="J25" s="62"/>
      <c r="K25" s="166"/>
      <c r="L25" s="58"/>
      <c r="M25" s="166"/>
      <c r="N25" s="58"/>
      <c r="O25" s="159" t="s">
        <v>104</v>
      </c>
      <c r="P25" s="164" t="s">
        <v>104</v>
      </c>
      <c r="Q25" s="152" t="s">
        <v>98</v>
      </c>
      <c r="R25" s="152"/>
    </row>
    <row r="26" spans="1:18" s="27" customFormat="1" ht="24.75" customHeight="1" thickBot="1">
      <c r="A26" s="23"/>
      <c r="B26" s="158"/>
      <c r="C26" s="159"/>
      <c r="D26" s="160"/>
      <c r="E26" s="163" t="s">
        <v>104</v>
      </c>
      <c r="F26" s="159"/>
      <c r="G26" s="159"/>
      <c r="H26" s="58"/>
      <c r="I26" s="165"/>
      <c r="J26" s="62"/>
      <c r="K26" s="167"/>
      <c r="L26" s="126"/>
      <c r="M26" s="166"/>
      <c r="N26" s="58"/>
      <c r="O26" s="159" t="s">
        <v>104</v>
      </c>
      <c r="P26" s="164" t="s">
        <v>104</v>
      </c>
      <c r="Q26" s="168"/>
      <c r="R26" s="168"/>
    </row>
    <row r="27" spans="1:18" s="30" customFormat="1" ht="24.75" customHeight="1" thickBot="1">
      <c r="A27" s="179"/>
      <c r="B27" s="180" t="s">
        <v>15</v>
      </c>
      <c r="C27" s="181">
        <f>SUM(C6:C26)</f>
        <v>0</v>
      </c>
      <c r="D27" s="182">
        <f>SUM(D6:D26)</f>
        <v>0</v>
      </c>
      <c r="E27" s="183">
        <f>SUM(E6:E26)</f>
        <v>0</v>
      </c>
      <c r="F27" s="181">
        <f>SUM(F6:F26)</f>
        <v>0</v>
      </c>
      <c r="G27" s="184">
        <f>SUM(G6:G26)</f>
        <v>0</v>
      </c>
      <c r="H27" s="183"/>
      <c r="I27" s="184">
        <f>SUM(I6:I26)</f>
        <v>0</v>
      </c>
      <c r="J27" s="183"/>
      <c r="K27" s="184">
        <f>SUM(K6:K26)</f>
        <v>0</v>
      </c>
      <c r="L27" s="185"/>
      <c r="M27" s="184">
        <f>SUM(M6:M26)</f>
        <v>0</v>
      </c>
      <c r="N27" s="185"/>
      <c r="O27" s="186">
        <f>SUM(O6:O26)</f>
        <v>0</v>
      </c>
      <c r="P27" s="187">
        <f>SUM(P6:P26)</f>
        <v>0</v>
      </c>
      <c r="Q27" s="169"/>
      <c r="R27" s="170"/>
    </row>
    <row r="28" spans="1:16" ht="24.75" customHeight="1">
      <c r="A28" s="14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sheetProtection/>
  <mergeCells count="10">
    <mergeCell ref="R4:R5"/>
    <mergeCell ref="C4:E4"/>
    <mergeCell ref="F4:F5"/>
    <mergeCell ref="G4:H4"/>
    <mergeCell ref="I4:J4"/>
    <mergeCell ref="K4:L4"/>
    <mergeCell ref="M4:N4"/>
    <mergeCell ref="O4:O5"/>
    <mergeCell ref="P4:P5"/>
    <mergeCell ref="Q4:Q5"/>
  </mergeCells>
  <printOptions horizontalCentered="1" verticalCentered="1"/>
  <pageMargins left="0.3937007874015748" right="0" top="0" bottom="0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6"/>
  <sheetViews>
    <sheetView view="pageBreakPreview" zoomScale="75" zoomScaleNormal="9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H36" sqref="H36"/>
    </sheetView>
  </sheetViews>
  <sheetFormatPr defaultColWidth="9.00390625" defaultRowHeight="13.5"/>
  <cols>
    <col min="1" max="1" width="5.125" style="2" customWidth="1"/>
    <col min="2" max="2" width="21.125" style="4" customWidth="1"/>
    <col min="3" max="3" width="6.00390625" style="3" customWidth="1"/>
    <col min="4" max="4" width="12.375" style="124" customWidth="1"/>
    <col min="5" max="5" width="16.875" style="3" customWidth="1"/>
    <col min="6" max="6" width="9.25390625" style="92" customWidth="1"/>
    <col min="7" max="7" width="11.625" style="3" customWidth="1"/>
    <col min="8" max="8" width="11.625" style="2" customWidth="1"/>
    <col min="9" max="9" width="11.625" style="3" customWidth="1"/>
    <col min="10" max="10" width="4.625" style="3" customWidth="1"/>
    <col min="11" max="11" width="6.375" style="3" bestFit="1" customWidth="1"/>
    <col min="12" max="12" width="4.125" style="3" bestFit="1" customWidth="1"/>
    <col min="13" max="13" width="6.75390625" style="133" bestFit="1" customWidth="1"/>
    <col min="14" max="14" width="6.50390625" style="3" customWidth="1"/>
    <col min="15" max="15" width="9.00390625" style="3" customWidth="1"/>
    <col min="16" max="16" width="9.75390625" style="3" bestFit="1" customWidth="1"/>
    <col min="17" max="17" width="6.125" style="3" customWidth="1"/>
    <col min="18" max="18" width="6.375" style="3" customWidth="1"/>
    <col min="19" max="19" width="5.125" style="3" customWidth="1"/>
    <col min="20" max="16384" width="9.00390625" style="3" customWidth="1"/>
  </cols>
  <sheetData>
    <row r="1" spans="1:13" ht="20.25" customHeight="1">
      <c r="A1" s="120" t="s">
        <v>108</v>
      </c>
      <c r="B1" s="5"/>
      <c r="D1" s="123"/>
      <c r="F1" s="92"/>
      <c r="H1" s="1"/>
      <c r="M1" s="131"/>
    </row>
    <row r="2" spans="1:13" ht="9" customHeight="1">
      <c r="A2" s="1"/>
      <c r="B2" s="5"/>
      <c r="D2" s="123"/>
      <c r="F2" s="92"/>
      <c r="H2" s="1"/>
      <c r="M2" s="131"/>
    </row>
    <row r="3" spans="1:13" ht="15.75" customHeight="1">
      <c r="A3" s="242" t="s">
        <v>0</v>
      </c>
      <c r="B3" s="243" t="s">
        <v>1</v>
      </c>
      <c r="C3" s="242" t="s">
        <v>2</v>
      </c>
      <c r="D3" s="244" t="s">
        <v>75</v>
      </c>
      <c r="E3" s="243" t="s">
        <v>53</v>
      </c>
      <c r="F3" s="243" t="s">
        <v>38</v>
      </c>
      <c r="G3" s="242" t="s">
        <v>44</v>
      </c>
      <c r="H3" s="242" t="s">
        <v>96</v>
      </c>
      <c r="I3" s="243" t="s">
        <v>96</v>
      </c>
      <c r="M3" s="131"/>
    </row>
    <row r="4" spans="1:13" s="2" customFormat="1" ht="15.75" customHeight="1">
      <c r="A4" s="242"/>
      <c r="B4" s="243"/>
      <c r="C4" s="242"/>
      <c r="D4" s="244"/>
      <c r="E4" s="242"/>
      <c r="F4" s="243"/>
      <c r="G4" s="242"/>
      <c r="H4" s="242"/>
      <c r="I4" s="242"/>
      <c r="M4" s="132"/>
    </row>
    <row r="5" spans="1:15" ht="15.75" customHeight="1">
      <c r="A5" s="151">
        <v>1</v>
      </c>
      <c r="B5" s="153" t="s">
        <v>97</v>
      </c>
      <c r="C5" s="192"/>
      <c r="D5" s="201" t="s">
        <v>21</v>
      </c>
      <c r="E5" s="202" t="s">
        <v>97</v>
      </c>
      <c r="F5" s="203">
        <v>1</v>
      </c>
      <c r="G5" s="161" t="s">
        <v>101</v>
      </c>
      <c r="H5" s="136"/>
      <c r="I5" s="136"/>
      <c r="M5" s="132" t="s">
        <v>86</v>
      </c>
      <c r="N5" s="137" t="s">
        <v>87</v>
      </c>
      <c r="O5" s="2"/>
    </row>
    <row r="6" spans="1:14" ht="15.75" customHeight="1" thickBot="1">
      <c r="A6" s="151">
        <v>2</v>
      </c>
      <c r="B6" s="153" t="s">
        <v>97</v>
      </c>
      <c r="C6" s="192"/>
      <c r="D6" s="201" t="s">
        <v>21</v>
      </c>
      <c r="E6" s="202" t="s">
        <v>97</v>
      </c>
      <c r="F6" s="203">
        <v>2</v>
      </c>
      <c r="G6" s="161" t="s">
        <v>97</v>
      </c>
      <c r="H6" s="136"/>
      <c r="I6" s="136"/>
      <c r="K6" s="127"/>
      <c r="L6" s="127"/>
      <c r="M6" s="134"/>
      <c r="N6" s="135"/>
    </row>
    <row r="7" spans="1:19" ht="15.75" customHeight="1">
      <c r="A7" s="151">
        <v>3</v>
      </c>
      <c r="B7" s="153" t="s">
        <v>97</v>
      </c>
      <c r="C7" s="192"/>
      <c r="D7" s="201" t="s">
        <v>22</v>
      </c>
      <c r="E7" s="202" t="s">
        <v>97</v>
      </c>
      <c r="F7" s="203">
        <v>3</v>
      </c>
      <c r="G7" s="161" t="s">
        <v>97</v>
      </c>
      <c r="H7" s="136"/>
      <c r="I7" s="136"/>
      <c r="K7" s="128" t="s">
        <v>78</v>
      </c>
      <c r="L7" s="128">
        <f>COUNTIF($C$5:$C$100,"1")</f>
        <v>0</v>
      </c>
      <c r="M7" s="133" t="e">
        <f>L7/$L$22</f>
        <v>#DIV/0!</v>
      </c>
      <c r="N7" s="141" t="e">
        <f>$N$22*M7</f>
        <v>#DIV/0!</v>
      </c>
      <c r="P7" s="144"/>
      <c r="Q7" s="144"/>
      <c r="R7" s="145"/>
      <c r="S7" s="146"/>
    </row>
    <row r="8" spans="1:19" ht="15.75" customHeight="1">
      <c r="A8" s="151">
        <v>4</v>
      </c>
      <c r="B8" s="153" t="s">
        <v>97</v>
      </c>
      <c r="C8" s="192"/>
      <c r="D8" s="209" t="s">
        <v>4</v>
      </c>
      <c r="E8" s="204" t="s">
        <v>97</v>
      </c>
      <c r="F8" s="203">
        <v>1</v>
      </c>
      <c r="G8" s="161" t="s">
        <v>97</v>
      </c>
      <c r="H8" s="136"/>
      <c r="I8" s="136"/>
      <c r="K8" s="128" t="s">
        <v>79</v>
      </c>
      <c r="L8" s="128">
        <f>COUNTIF($C$5:$C$100,"2")</f>
        <v>0</v>
      </c>
      <c r="M8" s="133" t="e">
        <f>L8/$L$22</f>
        <v>#DIV/0!</v>
      </c>
      <c r="N8" s="142" t="e">
        <f>$N$22*M8</f>
        <v>#DIV/0!</v>
      </c>
      <c r="P8" s="144"/>
      <c r="Q8" s="144"/>
      <c r="R8" s="145"/>
      <c r="S8" s="146"/>
    </row>
    <row r="9" spans="1:19" ht="15.75" customHeight="1" thickBot="1">
      <c r="A9" s="151">
        <v>5</v>
      </c>
      <c r="B9" s="153" t="s">
        <v>111</v>
      </c>
      <c r="C9" s="192"/>
      <c r="D9" s="209" t="s">
        <v>4</v>
      </c>
      <c r="E9" s="205" t="s">
        <v>97</v>
      </c>
      <c r="F9" s="203">
        <v>2</v>
      </c>
      <c r="G9" s="161" t="s">
        <v>97</v>
      </c>
      <c r="H9" s="136"/>
      <c r="I9" s="136"/>
      <c r="K9" s="128" t="s">
        <v>80</v>
      </c>
      <c r="L9" s="128">
        <f>COUNTIF($C$5:$C$100,"3")</f>
        <v>0</v>
      </c>
      <c r="M9" s="133" t="e">
        <f>L9/$L$22</f>
        <v>#DIV/0!</v>
      </c>
      <c r="N9" s="143" t="e">
        <f>$N$22*M9</f>
        <v>#DIV/0!</v>
      </c>
      <c r="P9" s="144"/>
      <c r="Q9" s="144"/>
      <c r="R9" s="145"/>
      <c r="S9" s="146"/>
    </row>
    <row r="10" spans="1:19" ht="15.75" customHeight="1">
      <c r="A10" s="151">
        <v>6</v>
      </c>
      <c r="B10" s="153" t="s">
        <v>110</v>
      </c>
      <c r="C10" s="192"/>
      <c r="D10" s="209" t="s">
        <v>4</v>
      </c>
      <c r="E10" s="202" t="s">
        <v>97</v>
      </c>
      <c r="F10" s="203">
        <v>3</v>
      </c>
      <c r="G10" s="161" t="s">
        <v>97</v>
      </c>
      <c r="H10" s="136"/>
      <c r="I10" s="136"/>
      <c r="K10" s="127" t="s">
        <v>77</v>
      </c>
      <c r="L10" s="127">
        <f>SUM(L7:L9)</f>
        <v>0</v>
      </c>
      <c r="M10" s="134" t="e">
        <f>SUM(M7:M9)</f>
        <v>#DIV/0!</v>
      </c>
      <c r="N10" s="135" t="e">
        <f>SUM(N7:N9)</f>
        <v>#DIV/0!</v>
      </c>
      <c r="P10" s="127"/>
      <c r="Q10" s="127"/>
      <c r="R10" s="132" t="s">
        <v>86</v>
      </c>
      <c r="S10" s="137" t="s">
        <v>87</v>
      </c>
    </row>
    <row r="11" spans="1:18" ht="15.75" customHeight="1">
      <c r="A11" s="151">
        <v>7</v>
      </c>
      <c r="B11" s="153" t="s">
        <v>110</v>
      </c>
      <c r="C11" s="192"/>
      <c r="D11" s="209" t="s">
        <v>4</v>
      </c>
      <c r="E11" s="202" t="s">
        <v>97</v>
      </c>
      <c r="F11" s="203">
        <v>4</v>
      </c>
      <c r="G11" s="161" t="s">
        <v>97</v>
      </c>
      <c r="H11" s="136"/>
      <c r="I11" s="136"/>
      <c r="R11" s="133"/>
    </row>
    <row r="12" spans="1:18" ht="15.75" customHeight="1">
      <c r="A12" s="151">
        <v>8</v>
      </c>
      <c r="B12" s="153"/>
      <c r="C12" s="192"/>
      <c r="D12" s="209" t="s">
        <v>4</v>
      </c>
      <c r="E12" s="206" t="s">
        <v>97</v>
      </c>
      <c r="F12" s="203">
        <v>5</v>
      </c>
      <c r="G12" s="161"/>
      <c r="H12" s="136"/>
      <c r="I12" s="136"/>
      <c r="R12" s="133"/>
    </row>
    <row r="13" spans="1:18" ht="15.75" customHeight="1">
      <c r="A13" s="151">
        <v>9</v>
      </c>
      <c r="B13" s="153"/>
      <c r="C13" s="192"/>
      <c r="D13" s="209" t="s">
        <v>4</v>
      </c>
      <c r="E13" s="206" t="s">
        <v>97</v>
      </c>
      <c r="F13" s="203">
        <v>6</v>
      </c>
      <c r="G13" s="161"/>
      <c r="H13" s="136"/>
      <c r="I13" s="136"/>
      <c r="R13" s="133"/>
    </row>
    <row r="14" spans="1:18" ht="15.75" customHeight="1">
      <c r="A14" s="151">
        <v>10</v>
      </c>
      <c r="B14" s="153"/>
      <c r="C14" s="192"/>
      <c r="D14" s="209" t="s">
        <v>4</v>
      </c>
      <c r="E14" s="206"/>
      <c r="F14" s="203">
        <v>7</v>
      </c>
      <c r="G14" s="161"/>
      <c r="H14" s="136"/>
      <c r="I14" s="136"/>
      <c r="R14" s="133"/>
    </row>
    <row r="15" spans="1:18" ht="15.75" customHeight="1" thickBot="1">
      <c r="A15" s="151">
        <v>11</v>
      </c>
      <c r="B15" s="153"/>
      <c r="C15" s="192"/>
      <c r="D15" s="209" t="s">
        <v>4</v>
      </c>
      <c r="E15" s="206"/>
      <c r="F15" s="203">
        <v>8</v>
      </c>
      <c r="G15" s="161"/>
      <c r="H15" s="136"/>
      <c r="I15" s="136"/>
      <c r="R15" s="133"/>
    </row>
    <row r="16" spans="1:19" ht="15.75" customHeight="1" thickBot="1">
      <c r="A16" s="151">
        <v>8</v>
      </c>
      <c r="B16" s="153"/>
      <c r="C16" s="192"/>
      <c r="D16" s="209" t="s">
        <v>4</v>
      </c>
      <c r="E16" s="206"/>
      <c r="F16" s="203">
        <v>9</v>
      </c>
      <c r="G16" s="161" t="s">
        <v>97</v>
      </c>
      <c r="H16" s="136"/>
      <c r="I16" s="136"/>
      <c r="N16" s="135"/>
      <c r="P16" s="128" t="s">
        <v>21</v>
      </c>
      <c r="Q16" s="128">
        <f>COUNTIF($D$5:$D$124,"ピッチャー")</f>
        <v>2</v>
      </c>
      <c r="R16" s="133" t="e">
        <f>Q16/$L$22</f>
        <v>#DIV/0!</v>
      </c>
      <c r="S16" s="141" t="e">
        <f>$N$22*R16</f>
        <v>#DIV/0!</v>
      </c>
    </row>
    <row r="17" spans="1:19" ht="15.75" customHeight="1">
      <c r="A17" s="151">
        <v>9</v>
      </c>
      <c r="B17" s="153"/>
      <c r="C17" s="192"/>
      <c r="D17" s="209" t="s">
        <v>4</v>
      </c>
      <c r="E17" s="206"/>
      <c r="F17" s="203">
        <v>10</v>
      </c>
      <c r="G17" s="161" t="s">
        <v>97</v>
      </c>
      <c r="H17" s="136"/>
      <c r="I17" s="136"/>
      <c r="K17" s="128" t="s">
        <v>82</v>
      </c>
      <c r="L17" s="128">
        <f>COUNTIF($C$5:$C$124,"4")</f>
        <v>0</v>
      </c>
      <c r="M17" s="133" t="e">
        <f>L17/$L$22</f>
        <v>#DIV/0!</v>
      </c>
      <c r="N17" s="141" t="e">
        <f>$N$22*M17</f>
        <v>#DIV/0!</v>
      </c>
      <c r="P17" s="128" t="s">
        <v>22</v>
      </c>
      <c r="Q17" s="128">
        <f>COUNTIF($D$5:$D$124,"キャッチャー")</f>
        <v>1</v>
      </c>
      <c r="R17" s="133" t="e">
        <f>Q17/$L$22</f>
        <v>#DIV/0!</v>
      </c>
      <c r="S17" s="142" t="e">
        <f>$N$22*R17</f>
        <v>#DIV/0!</v>
      </c>
    </row>
    <row r="18" spans="1:19" ht="15.75" customHeight="1">
      <c r="A18" s="151">
        <v>10</v>
      </c>
      <c r="B18" s="153"/>
      <c r="C18" s="192"/>
      <c r="D18" s="209" t="s">
        <v>4</v>
      </c>
      <c r="E18" s="206"/>
      <c r="F18" s="203">
        <v>11</v>
      </c>
      <c r="G18" s="161" t="s">
        <v>97</v>
      </c>
      <c r="H18" s="136"/>
      <c r="I18" s="136"/>
      <c r="K18" s="128" t="s">
        <v>83</v>
      </c>
      <c r="L18" s="128">
        <f>COUNTIF($C$5:$C$124,"5")</f>
        <v>0</v>
      </c>
      <c r="M18" s="133" t="e">
        <f>L18/$L$22</f>
        <v>#DIV/0!</v>
      </c>
      <c r="N18" s="142" t="e">
        <f>$N$22*M18</f>
        <v>#DIV/0!</v>
      </c>
      <c r="P18" s="128" t="s">
        <v>4</v>
      </c>
      <c r="Q18" s="128">
        <f>COUNTIF($D$5:$D$124,"内野手")</f>
        <v>11</v>
      </c>
      <c r="R18" s="133" t="e">
        <f>Q18/$L$22</f>
        <v>#DIV/0!</v>
      </c>
      <c r="S18" s="142" t="e">
        <f>$N$22*R18</f>
        <v>#DIV/0!</v>
      </c>
    </row>
    <row r="19" spans="1:19" ht="15.75" customHeight="1" thickBot="1">
      <c r="A19" s="151">
        <v>11</v>
      </c>
      <c r="B19" s="153"/>
      <c r="C19" s="192"/>
      <c r="D19" s="207" t="s">
        <v>11</v>
      </c>
      <c r="E19" s="206"/>
      <c r="F19" s="208">
        <v>1</v>
      </c>
      <c r="G19" s="161" t="s">
        <v>97</v>
      </c>
      <c r="H19" s="136"/>
      <c r="I19" s="136"/>
      <c r="K19" s="128" t="s">
        <v>84</v>
      </c>
      <c r="L19" s="128">
        <f>COUNTIF($C$5:$C$124,"6")</f>
        <v>0</v>
      </c>
      <c r="M19" s="133" t="e">
        <f>L19/$L$22</f>
        <v>#DIV/0!</v>
      </c>
      <c r="N19" s="143" t="e">
        <f>$N$22*M19</f>
        <v>#DIV/0!</v>
      </c>
      <c r="P19" s="128" t="s">
        <v>11</v>
      </c>
      <c r="Q19" s="128">
        <f>COUNTIF($D$5:$D$124,"外野手")</f>
        <v>11</v>
      </c>
      <c r="R19" s="133" t="e">
        <f>Q19/$L$22</f>
        <v>#DIV/0!</v>
      </c>
      <c r="S19" s="143" t="e">
        <f>$N$22*R19</f>
        <v>#DIV/0!</v>
      </c>
    </row>
    <row r="20" spans="1:19" ht="15.75" customHeight="1">
      <c r="A20" s="151">
        <v>12</v>
      </c>
      <c r="B20" s="153"/>
      <c r="C20" s="192"/>
      <c r="D20" s="207" t="s">
        <v>11</v>
      </c>
      <c r="E20" s="206"/>
      <c r="F20" s="208">
        <v>2</v>
      </c>
      <c r="G20" s="161" t="s">
        <v>97</v>
      </c>
      <c r="H20" s="136"/>
      <c r="I20" s="136"/>
      <c r="K20" s="3" t="s">
        <v>81</v>
      </c>
      <c r="L20" s="3">
        <f>SUM(L17:L19)</f>
        <v>0</v>
      </c>
      <c r="M20" s="133" t="e">
        <f>SUM(M17:M19)</f>
        <v>#DIV/0!</v>
      </c>
      <c r="N20" s="140" t="e">
        <f>SUM(N17:N19)</f>
        <v>#DIV/0!</v>
      </c>
      <c r="Q20" s="3">
        <f>SUM(Q16:Q19)</f>
        <v>25</v>
      </c>
      <c r="R20" s="133" t="e">
        <f>SUM(R16:R19)</f>
        <v>#DIV/0!</v>
      </c>
      <c r="S20" s="140" t="e">
        <f>SUM(S16:S19)</f>
        <v>#DIV/0!</v>
      </c>
    </row>
    <row r="21" spans="1:18" ht="15.75" customHeight="1" thickBot="1">
      <c r="A21" s="151">
        <v>13</v>
      </c>
      <c r="B21" s="153"/>
      <c r="C21" s="192"/>
      <c r="D21" s="207" t="s">
        <v>11</v>
      </c>
      <c r="E21" s="206"/>
      <c r="F21" s="208">
        <v>3</v>
      </c>
      <c r="G21" s="161" t="s">
        <v>97</v>
      </c>
      <c r="H21" s="136"/>
      <c r="I21" s="136"/>
      <c r="R21" s="133"/>
    </row>
    <row r="22" spans="1:19" ht="15.75" customHeight="1" thickBot="1">
      <c r="A22" s="151">
        <v>14</v>
      </c>
      <c r="B22" s="153"/>
      <c r="C22" s="192"/>
      <c r="D22" s="207" t="s">
        <v>11</v>
      </c>
      <c r="E22" s="206"/>
      <c r="F22" s="208">
        <v>4</v>
      </c>
      <c r="G22" s="161" t="s">
        <v>97</v>
      </c>
      <c r="H22" s="136"/>
      <c r="I22" s="136"/>
      <c r="K22" s="129" t="s">
        <v>85</v>
      </c>
      <c r="L22" s="130">
        <f>SUM(L10,L20)</f>
        <v>0</v>
      </c>
      <c r="M22" s="138" t="s">
        <v>88</v>
      </c>
      <c r="N22" s="191">
        <v>30</v>
      </c>
      <c r="P22" s="129" t="s">
        <v>85</v>
      </c>
      <c r="Q22" s="130">
        <f>SUM(Q16:Q19)</f>
        <v>25</v>
      </c>
      <c r="R22" s="138" t="s">
        <v>88</v>
      </c>
      <c r="S22" s="139">
        <v>30</v>
      </c>
    </row>
    <row r="23" spans="1:9" ht="15.75" customHeight="1">
      <c r="A23" s="151">
        <v>15</v>
      </c>
      <c r="B23" s="153"/>
      <c r="C23" s="192"/>
      <c r="D23" s="207" t="s">
        <v>11</v>
      </c>
      <c r="E23" s="206"/>
      <c r="F23" s="208">
        <v>5</v>
      </c>
      <c r="G23" s="161" t="s">
        <v>97</v>
      </c>
      <c r="H23" s="136"/>
      <c r="I23" s="136"/>
    </row>
    <row r="24" spans="1:9" ht="15.75" customHeight="1">
      <c r="A24" s="151">
        <v>16</v>
      </c>
      <c r="B24" s="153"/>
      <c r="C24" s="192"/>
      <c r="D24" s="207" t="s">
        <v>11</v>
      </c>
      <c r="E24" s="206"/>
      <c r="F24" s="208">
        <v>6</v>
      </c>
      <c r="G24" s="161" t="s">
        <v>97</v>
      </c>
      <c r="H24" s="136"/>
      <c r="I24" s="136"/>
    </row>
    <row r="25" spans="1:9" ht="15.75" customHeight="1">
      <c r="A25" s="151">
        <v>17</v>
      </c>
      <c r="B25" s="153"/>
      <c r="C25" s="192"/>
      <c r="D25" s="207" t="s">
        <v>11</v>
      </c>
      <c r="E25" s="206"/>
      <c r="F25" s="208">
        <v>7</v>
      </c>
      <c r="G25" s="161" t="s">
        <v>97</v>
      </c>
      <c r="H25" s="136"/>
      <c r="I25" s="136"/>
    </row>
    <row r="26" spans="1:9" ht="15.75" customHeight="1">
      <c r="A26" s="151">
        <v>18</v>
      </c>
      <c r="B26" s="153"/>
      <c r="C26" s="192"/>
      <c r="D26" s="207" t="s">
        <v>11</v>
      </c>
      <c r="E26" s="206"/>
      <c r="F26" s="208">
        <v>8</v>
      </c>
      <c r="G26" s="161" t="s">
        <v>97</v>
      </c>
      <c r="H26" s="136"/>
      <c r="I26" s="136"/>
    </row>
    <row r="27" spans="1:9" ht="15.75" customHeight="1">
      <c r="A27" s="151">
        <v>19</v>
      </c>
      <c r="B27" s="153"/>
      <c r="C27" s="192"/>
      <c r="D27" s="207" t="s">
        <v>11</v>
      </c>
      <c r="E27" s="206"/>
      <c r="F27" s="208">
        <v>9</v>
      </c>
      <c r="G27" s="161" t="s">
        <v>97</v>
      </c>
      <c r="H27" s="136"/>
      <c r="I27" s="136"/>
    </row>
    <row r="28" spans="1:9" ht="15.75" customHeight="1">
      <c r="A28" s="151">
        <v>20</v>
      </c>
      <c r="B28" s="153"/>
      <c r="C28" s="192"/>
      <c r="D28" s="207" t="s">
        <v>11</v>
      </c>
      <c r="E28" s="206"/>
      <c r="F28" s="208">
        <v>10</v>
      </c>
      <c r="G28" s="161" t="s">
        <v>97</v>
      </c>
      <c r="H28" s="136"/>
      <c r="I28" s="136"/>
    </row>
    <row r="29" spans="1:9" ht="15.75" customHeight="1">
      <c r="A29" s="151">
        <v>21</v>
      </c>
      <c r="B29" s="153"/>
      <c r="C29" s="192"/>
      <c r="D29" s="207" t="s">
        <v>11</v>
      </c>
      <c r="E29" s="206"/>
      <c r="F29" s="208">
        <v>11</v>
      </c>
      <c r="G29" s="161" t="s">
        <v>97</v>
      </c>
      <c r="H29" s="136"/>
      <c r="I29" s="136"/>
    </row>
    <row r="30" spans="1:9" ht="15.75" customHeight="1">
      <c r="A30" s="151">
        <v>22</v>
      </c>
      <c r="B30" s="153"/>
      <c r="C30" s="192"/>
      <c r="D30" s="190"/>
      <c r="E30" s="190"/>
      <c r="F30" s="190"/>
      <c r="G30" s="161" t="s">
        <v>97</v>
      </c>
      <c r="H30" s="136"/>
      <c r="I30" s="136"/>
    </row>
    <row r="31" spans="1:9" ht="15.75" customHeight="1">
      <c r="A31" s="151">
        <v>23</v>
      </c>
      <c r="B31" s="153"/>
      <c r="C31" s="192"/>
      <c r="D31" s="190"/>
      <c r="E31" s="190"/>
      <c r="F31" s="190"/>
      <c r="G31" s="161" t="s">
        <v>97</v>
      </c>
      <c r="H31" s="136"/>
      <c r="I31" s="136"/>
    </row>
    <row r="32" spans="1:9" ht="15.75" customHeight="1">
      <c r="A32" s="151">
        <v>24</v>
      </c>
      <c r="B32" s="153"/>
      <c r="C32" s="192"/>
      <c r="D32" s="190"/>
      <c r="E32" s="190"/>
      <c r="F32" s="190"/>
      <c r="G32" s="161" t="s">
        <v>97</v>
      </c>
      <c r="H32" s="136"/>
      <c r="I32" s="136"/>
    </row>
    <row r="33" spans="1:9" ht="15.75" customHeight="1">
      <c r="A33" s="151">
        <v>25</v>
      </c>
      <c r="B33" s="153"/>
      <c r="C33" s="192"/>
      <c r="D33" s="190"/>
      <c r="E33" s="190"/>
      <c r="F33" s="190"/>
      <c r="G33" s="161" t="s">
        <v>97</v>
      </c>
      <c r="H33" s="136"/>
      <c r="I33" s="136"/>
    </row>
    <row r="34" spans="1:9" ht="15.75" customHeight="1">
      <c r="A34" s="151">
        <v>26</v>
      </c>
      <c r="B34" s="153"/>
      <c r="C34" s="192"/>
      <c r="D34" s="190"/>
      <c r="E34" s="190"/>
      <c r="F34" s="190"/>
      <c r="G34" s="161" t="s">
        <v>97</v>
      </c>
      <c r="H34" s="136"/>
      <c r="I34" s="136"/>
    </row>
    <row r="35" spans="1:9" ht="15.75" customHeight="1">
      <c r="A35" s="151">
        <v>27</v>
      </c>
      <c r="B35" s="153"/>
      <c r="C35" s="192"/>
      <c r="D35" s="190"/>
      <c r="E35" s="190"/>
      <c r="F35" s="190"/>
      <c r="G35" s="161" t="s">
        <v>97</v>
      </c>
      <c r="H35" s="136"/>
      <c r="I35" s="136"/>
    </row>
    <row r="36" spans="1:9" ht="15.75" customHeight="1">
      <c r="A36" s="151">
        <v>28</v>
      </c>
      <c r="B36" s="153"/>
      <c r="C36" s="192"/>
      <c r="D36" s="190"/>
      <c r="E36" s="190"/>
      <c r="F36" s="190"/>
      <c r="G36" s="161" t="s">
        <v>97</v>
      </c>
      <c r="H36" s="136"/>
      <c r="I36" s="136"/>
    </row>
    <row r="37" spans="1:9" ht="15.75" customHeight="1">
      <c r="A37" s="151">
        <v>29</v>
      </c>
      <c r="B37" s="153"/>
      <c r="C37" s="192"/>
      <c r="D37" s="190"/>
      <c r="E37" s="190"/>
      <c r="F37" s="190"/>
      <c r="G37" s="161" t="s">
        <v>97</v>
      </c>
      <c r="H37" s="136"/>
      <c r="I37" s="136"/>
    </row>
    <row r="38" spans="1:9" ht="15.75" customHeight="1">
      <c r="A38" s="151">
        <v>30</v>
      </c>
      <c r="B38" s="153"/>
      <c r="C38" s="192"/>
      <c r="D38" s="190"/>
      <c r="E38" s="190"/>
      <c r="F38" s="190"/>
      <c r="G38" s="161" t="s">
        <v>97</v>
      </c>
      <c r="H38" s="136"/>
      <c r="I38" s="136"/>
    </row>
    <row r="39" spans="1:9" ht="15.75" customHeight="1">
      <c r="A39" s="151">
        <v>31</v>
      </c>
      <c r="B39" s="153"/>
      <c r="C39" s="192"/>
      <c r="D39" s="190"/>
      <c r="E39" s="190"/>
      <c r="F39" s="190"/>
      <c r="G39" s="161" t="s">
        <v>97</v>
      </c>
      <c r="H39" s="136"/>
      <c r="I39" s="136"/>
    </row>
    <row r="40" spans="1:9" ht="15.75" customHeight="1">
      <c r="A40" s="151">
        <v>32</v>
      </c>
      <c r="B40" s="153"/>
      <c r="C40" s="192"/>
      <c r="D40" s="190"/>
      <c r="E40" s="190"/>
      <c r="F40" s="190"/>
      <c r="G40" s="161" t="s">
        <v>97</v>
      </c>
      <c r="H40" s="136"/>
      <c r="I40" s="136"/>
    </row>
    <row r="41" spans="1:9" ht="15.75" customHeight="1">
      <c r="A41" s="151">
        <v>33</v>
      </c>
      <c r="B41" s="153"/>
      <c r="C41" s="192"/>
      <c r="D41" s="190"/>
      <c r="E41" s="190"/>
      <c r="F41" s="190"/>
      <c r="G41" s="161" t="s">
        <v>97</v>
      </c>
      <c r="H41" s="136"/>
      <c r="I41" s="136"/>
    </row>
    <row r="42" spans="1:9" ht="15.75" customHeight="1">
      <c r="A42" s="151">
        <v>34</v>
      </c>
      <c r="B42" s="153"/>
      <c r="C42" s="192"/>
      <c r="D42" s="190"/>
      <c r="E42" s="190"/>
      <c r="F42" s="190"/>
      <c r="G42" s="161" t="s">
        <v>97</v>
      </c>
      <c r="H42" s="136"/>
      <c r="I42" s="136"/>
    </row>
    <row r="43" spans="1:9" ht="15.75" customHeight="1">
      <c r="A43" s="151">
        <v>35</v>
      </c>
      <c r="B43" s="153"/>
      <c r="C43" s="192"/>
      <c r="D43" s="190"/>
      <c r="E43" s="190"/>
      <c r="F43" s="190"/>
      <c r="G43" s="161" t="s">
        <v>97</v>
      </c>
      <c r="H43" s="136"/>
      <c r="I43" s="136"/>
    </row>
    <row r="44" spans="1:9" ht="15.75" customHeight="1">
      <c r="A44" s="151">
        <v>36</v>
      </c>
      <c r="B44" s="153"/>
      <c r="C44" s="192"/>
      <c r="D44" s="190"/>
      <c r="E44" s="190"/>
      <c r="F44" s="190"/>
      <c r="G44" s="161" t="s">
        <v>97</v>
      </c>
      <c r="H44" s="136"/>
      <c r="I44" s="136"/>
    </row>
    <row r="45" spans="1:9" ht="15.75" customHeight="1">
      <c r="A45" s="151">
        <v>37</v>
      </c>
      <c r="B45" s="153"/>
      <c r="C45" s="192"/>
      <c r="D45" s="190"/>
      <c r="E45" s="190"/>
      <c r="F45" s="190"/>
      <c r="G45" s="161" t="s">
        <v>97</v>
      </c>
      <c r="H45" s="136"/>
      <c r="I45" s="136"/>
    </row>
    <row r="46" spans="1:9" ht="15.75" customHeight="1">
      <c r="A46" s="151">
        <v>38</v>
      </c>
      <c r="B46" s="153"/>
      <c r="C46" s="192"/>
      <c r="D46" s="190"/>
      <c r="E46" s="190"/>
      <c r="F46" s="190"/>
      <c r="G46" s="161" t="s">
        <v>97</v>
      </c>
      <c r="H46" s="136"/>
      <c r="I46" s="136"/>
    </row>
    <row r="47" spans="1:9" ht="15.75" customHeight="1">
      <c r="A47" s="151">
        <v>39</v>
      </c>
      <c r="B47" s="153"/>
      <c r="C47" s="192"/>
      <c r="D47" s="190"/>
      <c r="E47" s="190"/>
      <c r="F47" s="190"/>
      <c r="G47" s="161" t="s">
        <v>97</v>
      </c>
      <c r="H47" s="136"/>
      <c r="I47" s="136"/>
    </row>
    <row r="48" spans="1:9" ht="15.75" customHeight="1">
      <c r="A48" s="151">
        <v>40</v>
      </c>
      <c r="B48" s="153"/>
      <c r="C48" s="192"/>
      <c r="D48" s="190"/>
      <c r="E48" s="190"/>
      <c r="F48" s="190"/>
      <c r="G48" s="161" t="s">
        <v>97</v>
      </c>
      <c r="H48" s="136"/>
      <c r="I48" s="136"/>
    </row>
    <row r="49" spans="1:9" ht="15.75" customHeight="1">
      <c r="A49" s="151">
        <v>41</v>
      </c>
      <c r="B49" s="153"/>
      <c r="C49" s="192"/>
      <c r="D49" s="190"/>
      <c r="E49" s="190"/>
      <c r="F49" s="190"/>
      <c r="G49" s="161" t="s">
        <v>97</v>
      </c>
      <c r="H49" s="136"/>
      <c r="I49" s="136"/>
    </row>
    <row r="50" spans="1:9" ht="15.75" customHeight="1">
      <c r="A50" s="151">
        <v>42</v>
      </c>
      <c r="B50" s="153"/>
      <c r="C50" s="192"/>
      <c r="D50" s="190"/>
      <c r="E50" s="190"/>
      <c r="F50" s="190"/>
      <c r="G50" s="161" t="s">
        <v>97</v>
      </c>
      <c r="H50" s="136"/>
      <c r="I50" s="136"/>
    </row>
    <row r="51" spans="1:9" ht="15.75" customHeight="1">
      <c r="A51" s="151">
        <v>43</v>
      </c>
      <c r="B51" s="153"/>
      <c r="C51" s="192"/>
      <c r="D51" s="190"/>
      <c r="E51" s="190"/>
      <c r="F51" s="190"/>
      <c r="G51" s="161" t="s">
        <v>97</v>
      </c>
      <c r="H51" s="136"/>
      <c r="I51" s="136"/>
    </row>
    <row r="52" spans="1:9" ht="15.75" customHeight="1">
      <c r="A52" s="151">
        <v>44</v>
      </c>
      <c r="B52" s="153"/>
      <c r="C52" s="192"/>
      <c r="D52" s="190"/>
      <c r="E52" s="190"/>
      <c r="F52" s="190"/>
      <c r="G52" s="161" t="s">
        <v>97</v>
      </c>
      <c r="H52" s="136"/>
      <c r="I52" s="136"/>
    </row>
    <row r="53" spans="1:9" ht="15.75" customHeight="1">
      <c r="A53" s="151">
        <v>45</v>
      </c>
      <c r="B53" s="153"/>
      <c r="C53" s="192"/>
      <c r="D53" s="190"/>
      <c r="E53" s="190"/>
      <c r="F53" s="190"/>
      <c r="G53" s="161" t="s">
        <v>97</v>
      </c>
      <c r="H53" s="136"/>
      <c r="I53" s="136"/>
    </row>
    <row r="54" spans="1:9" ht="15.75" customHeight="1">
      <c r="A54" s="151">
        <v>46</v>
      </c>
      <c r="B54" s="153"/>
      <c r="C54" s="192"/>
      <c r="D54" s="190"/>
      <c r="E54" s="190"/>
      <c r="F54" s="190"/>
      <c r="G54" s="161" t="s">
        <v>97</v>
      </c>
      <c r="H54" s="136"/>
      <c r="I54" s="136"/>
    </row>
    <row r="55" spans="1:9" ht="15.75" customHeight="1">
      <c r="A55" s="151">
        <v>47</v>
      </c>
      <c r="B55" s="153"/>
      <c r="C55" s="192"/>
      <c r="D55" s="190"/>
      <c r="E55" s="190"/>
      <c r="F55" s="190"/>
      <c r="G55" s="161" t="s">
        <v>97</v>
      </c>
      <c r="H55" s="136"/>
      <c r="I55" s="136"/>
    </row>
    <row r="56" spans="1:9" ht="15.75" customHeight="1">
      <c r="A56" s="151">
        <v>48</v>
      </c>
      <c r="B56" s="153"/>
      <c r="C56" s="192"/>
      <c r="D56" s="190"/>
      <c r="E56" s="190"/>
      <c r="F56" s="190"/>
      <c r="G56" s="161" t="s">
        <v>97</v>
      </c>
      <c r="H56" s="136"/>
      <c r="I56" s="136"/>
    </row>
    <row r="57" spans="1:9" ht="15.75" customHeight="1">
      <c r="A57" s="151">
        <v>49</v>
      </c>
      <c r="B57" s="153"/>
      <c r="C57" s="192"/>
      <c r="D57" s="190"/>
      <c r="E57" s="190"/>
      <c r="F57" s="190"/>
      <c r="G57" s="161" t="s">
        <v>97</v>
      </c>
      <c r="H57" s="136"/>
      <c r="I57" s="136"/>
    </row>
    <row r="58" spans="1:9" ht="15.75" customHeight="1">
      <c r="A58" s="151">
        <v>50</v>
      </c>
      <c r="B58" s="153"/>
      <c r="C58" s="192"/>
      <c r="D58" s="190"/>
      <c r="E58" s="190"/>
      <c r="F58" s="190"/>
      <c r="G58" s="161" t="s">
        <v>97</v>
      </c>
      <c r="H58" s="136"/>
      <c r="I58" s="136"/>
    </row>
    <row r="59" spans="1:9" ht="15.75" customHeight="1">
      <c r="A59" s="151">
        <v>51</v>
      </c>
      <c r="B59" s="153"/>
      <c r="C59" s="192"/>
      <c r="D59" s="190"/>
      <c r="E59" s="190"/>
      <c r="F59" s="190"/>
      <c r="G59" s="161" t="s">
        <v>97</v>
      </c>
      <c r="H59" s="136"/>
      <c r="I59" s="136"/>
    </row>
    <row r="60" spans="1:9" ht="15.75" customHeight="1">
      <c r="A60" s="151">
        <v>52</v>
      </c>
      <c r="B60" s="153"/>
      <c r="C60" s="192"/>
      <c r="D60" s="190"/>
      <c r="E60" s="190"/>
      <c r="F60" s="190"/>
      <c r="G60" s="161" t="s">
        <v>97</v>
      </c>
      <c r="H60" s="136"/>
      <c r="I60" s="136"/>
    </row>
    <row r="61" spans="1:9" ht="15.75" customHeight="1">
      <c r="A61" s="151">
        <v>53</v>
      </c>
      <c r="B61" s="153"/>
      <c r="C61" s="192"/>
      <c r="D61" s="190"/>
      <c r="E61" s="190"/>
      <c r="F61" s="190"/>
      <c r="G61" s="161" t="s">
        <v>97</v>
      </c>
      <c r="H61" s="136"/>
      <c r="I61" s="136"/>
    </row>
    <row r="62" spans="1:9" ht="15.75" customHeight="1">
      <c r="A62" s="151">
        <v>54</v>
      </c>
      <c r="B62" s="153"/>
      <c r="C62" s="192"/>
      <c r="D62" s="190"/>
      <c r="E62" s="190"/>
      <c r="F62" s="190"/>
      <c r="G62" s="161" t="s">
        <v>97</v>
      </c>
      <c r="H62" s="136"/>
      <c r="I62" s="136"/>
    </row>
    <row r="63" spans="1:9" ht="15.75" customHeight="1">
      <c r="A63" s="151">
        <v>55</v>
      </c>
      <c r="B63" s="153"/>
      <c r="C63" s="192"/>
      <c r="D63" s="190"/>
      <c r="E63" s="190"/>
      <c r="F63" s="190"/>
      <c r="G63" s="161" t="s">
        <v>97</v>
      </c>
      <c r="H63" s="136"/>
      <c r="I63" s="136"/>
    </row>
    <row r="64" spans="1:13" s="127" customFormat="1" ht="15.75" customHeight="1">
      <c r="A64" s="151">
        <v>56</v>
      </c>
      <c r="B64" s="153"/>
      <c r="C64" s="192"/>
      <c r="D64" s="190"/>
      <c r="E64" s="190"/>
      <c r="F64" s="190"/>
      <c r="G64" s="161" t="s">
        <v>97</v>
      </c>
      <c r="H64" s="136"/>
      <c r="I64" s="136"/>
      <c r="M64" s="134"/>
    </row>
    <row r="65" spans="1:13" s="127" customFormat="1" ht="15.75" customHeight="1">
      <c r="A65" s="151">
        <v>57</v>
      </c>
      <c r="B65" s="153"/>
      <c r="C65" s="192"/>
      <c r="D65" s="190"/>
      <c r="E65" s="190"/>
      <c r="F65" s="190"/>
      <c r="G65" s="161" t="s">
        <v>97</v>
      </c>
      <c r="H65" s="136"/>
      <c r="I65" s="136"/>
      <c r="M65" s="134"/>
    </row>
    <row r="66" spans="1:13" s="127" customFormat="1" ht="15.75" customHeight="1">
      <c r="A66" s="151">
        <v>58</v>
      </c>
      <c r="B66" s="153"/>
      <c r="C66" s="192"/>
      <c r="D66" s="190"/>
      <c r="E66" s="190"/>
      <c r="F66" s="190"/>
      <c r="G66" s="161" t="s">
        <v>97</v>
      </c>
      <c r="H66" s="136"/>
      <c r="I66" s="136"/>
      <c r="M66" s="134"/>
    </row>
    <row r="67" spans="1:13" s="127" customFormat="1" ht="15.75" customHeight="1">
      <c r="A67" s="151">
        <v>59</v>
      </c>
      <c r="B67" s="153"/>
      <c r="C67" s="192"/>
      <c r="D67" s="190"/>
      <c r="E67" s="190"/>
      <c r="F67" s="190"/>
      <c r="G67" s="161" t="s">
        <v>97</v>
      </c>
      <c r="H67" s="136"/>
      <c r="I67" s="136"/>
      <c r="M67" s="134"/>
    </row>
    <row r="68" spans="1:13" s="127" customFormat="1" ht="15.75" customHeight="1">
      <c r="A68" s="151">
        <v>60</v>
      </c>
      <c r="B68" s="153"/>
      <c r="C68" s="192"/>
      <c r="D68" s="190"/>
      <c r="E68" s="190"/>
      <c r="F68" s="190"/>
      <c r="G68" s="161" t="s">
        <v>97</v>
      </c>
      <c r="H68" s="136"/>
      <c r="I68" s="136"/>
      <c r="M68" s="134"/>
    </row>
    <row r="69" spans="1:13" s="127" customFormat="1" ht="15.75" customHeight="1">
      <c r="A69" s="151">
        <v>61</v>
      </c>
      <c r="B69" s="153"/>
      <c r="C69" s="192"/>
      <c r="D69" s="190"/>
      <c r="E69" s="190"/>
      <c r="F69" s="190"/>
      <c r="G69" s="161" t="s">
        <v>97</v>
      </c>
      <c r="H69" s="136"/>
      <c r="I69" s="136"/>
      <c r="M69" s="134"/>
    </row>
    <row r="70" spans="1:13" s="127" customFormat="1" ht="15.75" customHeight="1">
      <c r="A70" s="151">
        <v>62</v>
      </c>
      <c r="B70" s="153"/>
      <c r="C70" s="192"/>
      <c r="D70" s="190"/>
      <c r="E70" s="190"/>
      <c r="F70" s="190"/>
      <c r="G70" s="161" t="s">
        <v>97</v>
      </c>
      <c r="H70" s="136"/>
      <c r="I70" s="136"/>
      <c r="M70" s="134"/>
    </row>
    <row r="71" spans="1:13" s="127" customFormat="1" ht="15.75" customHeight="1">
      <c r="A71" s="151">
        <v>63</v>
      </c>
      <c r="B71" s="153"/>
      <c r="C71" s="192"/>
      <c r="D71" s="190"/>
      <c r="E71" s="190"/>
      <c r="F71" s="190"/>
      <c r="G71" s="161" t="s">
        <v>97</v>
      </c>
      <c r="H71" s="136"/>
      <c r="I71" s="136"/>
      <c r="M71" s="134"/>
    </row>
    <row r="72" spans="1:13" s="127" customFormat="1" ht="15.75" customHeight="1">
      <c r="A72" s="151">
        <v>64</v>
      </c>
      <c r="B72" s="153"/>
      <c r="C72" s="192"/>
      <c r="D72" s="190"/>
      <c r="E72" s="190"/>
      <c r="F72" s="190"/>
      <c r="G72" s="161" t="s">
        <v>97</v>
      </c>
      <c r="H72" s="136"/>
      <c r="I72" s="136"/>
      <c r="M72" s="134"/>
    </row>
    <row r="73" spans="1:13" s="127" customFormat="1" ht="15.75" customHeight="1">
      <c r="A73" s="151">
        <v>65</v>
      </c>
      <c r="B73" s="153"/>
      <c r="C73" s="192"/>
      <c r="D73" s="190"/>
      <c r="E73" s="190"/>
      <c r="F73" s="190"/>
      <c r="G73" s="161" t="s">
        <v>97</v>
      </c>
      <c r="H73" s="136"/>
      <c r="I73" s="136"/>
      <c r="M73" s="134"/>
    </row>
    <row r="74" spans="1:13" s="127" customFormat="1" ht="15.75" customHeight="1">
      <c r="A74" s="151">
        <v>66</v>
      </c>
      <c r="B74" s="153"/>
      <c r="C74" s="192"/>
      <c r="D74" s="190"/>
      <c r="E74" s="190"/>
      <c r="F74" s="190"/>
      <c r="G74" s="161" t="s">
        <v>97</v>
      </c>
      <c r="H74" s="136"/>
      <c r="I74" s="136"/>
      <c r="M74" s="134"/>
    </row>
    <row r="75" spans="1:13" s="127" customFormat="1" ht="15.75" customHeight="1">
      <c r="A75" s="151">
        <v>67</v>
      </c>
      <c r="B75" s="153"/>
      <c r="C75" s="192"/>
      <c r="D75" s="190"/>
      <c r="E75" s="190"/>
      <c r="F75" s="190"/>
      <c r="G75" s="161" t="s">
        <v>97</v>
      </c>
      <c r="H75" s="136"/>
      <c r="I75" s="136"/>
      <c r="M75" s="134"/>
    </row>
    <row r="76" spans="1:13" s="127" customFormat="1" ht="15.75" customHeight="1">
      <c r="A76" s="151">
        <v>68</v>
      </c>
      <c r="B76" s="153"/>
      <c r="C76" s="192"/>
      <c r="D76" s="190"/>
      <c r="E76" s="190"/>
      <c r="F76" s="190"/>
      <c r="G76" s="161" t="s">
        <v>97</v>
      </c>
      <c r="H76" s="136"/>
      <c r="I76" s="136"/>
      <c r="M76" s="134"/>
    </row>
    <row r="77" spans="1:13" s="127" customFormat="1" ht="15.75" customHeight="1">
      <c r="A77" s="151">
        <v>69</v>
      </c>
      <c r="B77" s="153"/>
      <c r="C77" s="192"/>
      <c r="D77" s="190"/>
      <c r="E77" s="190"/>
      <c r="F77" s="190"/>
      <c r="G77" s="161" t="s">
        <v>97</v>
      </c>
      <c r="H77" s="136"/>
      <c r="I77" s="136"/>
      <c r="M77" s="134"/>
    </row>
    <row r="78" spans="1:13" s="127" customFormat="1" ht="15.75" customHeight="1">
      <c r="A78" s="151">
        <v>70</v>
      </c>
      <c r="B78" s="153"/>
      <c r="C78" s="192"/>
      <c r="D78" s="190"/>
      <c r="E78" s="190"/>
      <c r="F78" s="190"/>
      <c r="G78" s="161" t="s">
        <v>97</v>
      </c>
      <c r="H78" s="136"/>
      <c r="I78" s="136"/>
      <c r="M78" s="134"/>
    </row>
    <row r="79" spans="1:13" s="127" customFormat="1" ht="15.75" customHeight="1">
      <c r="A79" s="151">
        <v>71</v>
      </c>
      <c r="B79" s="153"/>
      <c r="C79" s="192"/>
      <c r="D79" s="190"/>
      <c r="E79" s="190"/>
      <c r="F79" s="190"/>
      <c r="G79" s="161" t="s">
        <v>97</v>
      </c>
      <c r="H79" s="136"/>
      <c r="I79" s="136"/>
      <c r="M79" s="134"/>
    </row>
    <row r="80" spans="1:13" s="127" customFormat="1" ht="15.75" customHeight="1">
      <c r="A80" s="151">
        <v>72</v>
      </c>
      <c r="B80" s="153"/>
      <c r="C80" s="192"/>
      <c r="D80" s="190"/>
      <c r="E80" s="190"/>
      <c r="F80" s="190"/>
      <c r="G80" s="161" t="s">
        <v>97</v>
      </c>
      <c r="H80" s="136"/>
      <c r="I80" s="136"/>
      <c r="M80" s="134"/>
    </row>
    <row r="81" spans="1:13" s="127" customFormat="1" ht="15.75" customHeight="1">
      <c r="A81" s="151">
        <v>73</v>
      </c>
      <c r="B81" s="153"/>
      <c r="C81" s="192"/>
      <c r="D81" s="190"/>
      <c r="E81" s="190"/>
      <c r="F81" s="190"/>
      <c r="G81" s="161" t="s">
        <v>97</v>
      </c>
      <c r="H81" s="136"/>
      <c r="I81" s="136"/>
      <c r="M81" s="134"/>
    </row>
    <row r="82" spans="1:9" ht="15.75" customHeight="1">
      <c r="A82" s="151">
        <v>74</v>
      </c>
      <c r="B82" s="153"/>
      <c r="C82" s="192"/>
      <c r="D82" s="190"/>
      <c r="E82" s="190"/>
      <c r="F82" s="190"/>
      <c r="G82" s="161" t="s">
        <v>97</v>
      </c>
      <c r="H82" s="136"/>
      <c r="I82" s="136"/>
    </row>
    <row r="83" spans="1:9" ht="15.75" customHeight="1">
      <c r="A83" s="151">
        <v>75</v>
      </c>
      <c r="B83" s="153"/>
      <c r="C83" s="192"/>
      <c r="D83" s="190"/>
      <c r="E83" s="190"/>
      <c r="F83" s="190"/>
      <c r="G83" s="161" t="s">
        <v>97</v>
      </c>
      <c r="H83" s="136"/>
      <c r="I83" s="136"/>
    </row>
    <row r="84" spans="1:9" ht="15.75" customHeight="1">
      <c r="A84" s="151">
        <v>76</v>
      </c>
      <c r="B84" s="153"/>
      <c r="C84" s="192"/>
      <c r="D84" s="190"/>
      <c r="E84" s="190"/>
      <c r="F84" s="190"/>
      <c r="G84" s="161" t="s">
        <v>97</v>
      </c>
      <c r="H84" s="136"/>
      <c r="I84" s="136"/>
    </row>
    <row r="85" spans="1:9" ht="15.75" customHeight="1">
      <c r="A85" s="151">
        <v>77</v>
      </c>
      <c r="B85" s="153"/>
      <c r="C85" s="192"/>
      <c r="D85" s="190"/>
      <c r="E85" s="190"/>
      <c r="F85" s="190"/>
      <c r="G85" s="161" t="s">
        <v>97</v>
      </c>
      <c r="H85" s="136"/>
      <c r="I85" s="136"/>
    </row>
    <row r="86" spans="1:9" ht="15.75" customHeight="1">
      <c r="A86" s="151">
        <v>78</v>
      </c>
      <c r="B86" s="153"/>
      <c r="C86" s="192"/>
      <c r="D86" s="190"/>
      <c r="E86" s="190"/>
      <c r="F86" s="190"/>
      <c r="G86" s="161" t="s">
        <v>97</v>
      </c>
      <c r="H86" s="136"/>
      <c r="I86" s="136"/>
    </row>
    <row r="87" spans="1:9" ht="15.75" customHeight="1">
      <c r="A87" s="151">
        <v>79</v>
      </c>
      <c r="B87" s="153"/>
      <c r="C87" s="192"/>
      <c r="D87" s="190"/>
      <c r="E87" s="190"/>
      <c r="F87" s="190"/>
      <c r="G87" s="161" t="s">
        <v>97</v>
      </c>
      <c r="H87" s="136"/>
      <c r="I87" s="136"/>
    </row>
    <row r="88" spans="1:9" ht="15.75" customHeight="1">
      <c r="A88" s="151">
        <v>80</v>
      </c>
      <c r="B88" s="153"/>
      <c r="C88" s="192"/>
      <c r="D88" s="190"/>
      <c r="E88" s="190"/>
      <c r="F88" s="190"/>
      <c r="G88" s="161" t="s">
        <v>97</v>
      </c>
      <c r="H88" s="136"/>
      <c r="I88" s="136"/>
    </row>
    <row r="89" spans="1:9" ht="15.75" customHeight="1">
      <c r="A89" s="151">
        <v>81</v>
      </c>
      <c r="B89" s="153"/>
      <c r="C89" s="192"/>
      <c r="D89" s="190"/>
      <c r="E89" s="190"/>
      <c r="F89" s="190"/>
      <c r="G89" s="161" t="s">
        <v>97</v>
      </c>
      <c r="H89" s="136"/>
      <c r="I89" s="136"/>
    </row>
    <row r="90" spans="1:9" ht="15.75" customHeight="1">
      <c r="A90" s="151">
        <v>82</v>
      </c>
      <c r="B90" s="153"/>
      <c r="C90" s="192"/>
      <c r="D90" s="190"/>
      <c r="E90" s="190"/>
      <c r="F90" s="190"/>
      <c r="G90" s="161" t="s">
        <v>97</v>
      </c>
      <c r="H90" s="136"/>
      <c r="I90" s="136"/>
    </row>
    <row r="91" spans="1:9" ht="15.75" customHeight="1">
      <c r="A91" s="151">
        <v>83</v>
      </c>
      <c r="B91" s="153"/>
      <c r="C91" s="192"/>
      <c r="D91" s="190"/>
      <c r="E91" s="190"/>
      <c r="F91" s="190"/>
      <c r="G91" s="161" t="s">
        <v>97</v>
      </c>
      <c r="H91" s="136"/>
      <c r="I91" s="136"/>
    </row>
    <row r="92" spans="1:9" ht="15.75" customHeight="1">
      <c r="A92" s="151">
        <v>84</v>
      </c>
      <c r="B92" s="153"/>
      <c r="C92" s="192"/>
      <c r="D92" s="190"/>
      <c r="E92" s="190"/>
      <c r="F92" s="190"/>
      <c r="G92" s="161" t="s">
        <v>97</v>
      </c>
      <c r="H92" s="136"/>
      <c r="I92" s="136"/>
    </row>
    <row r="93" spans="1:9" ht="15.75" customHeight="1">
      <c r="A93" s="151">
        <v>85</v>
      </c>
      <c r="B93" s="153"/>
      <c r="C93" s="192"/>
      <c r="D93" s="190"/>
      <c r="E93" s="190"/>
      <c r="F93" s="190"/>
      <c r="G93" s="161" t="s">
        <v>97</v>
      </c>
      <c r="H93" s="162" t="s">
        <v>100</v>
      </c>
      <c r="I93" s="136"/>
    </row>
    <row r="94" spans="1:9" ht="15.75" customHeight="1">
      <c r="A94" s="151">
        <v>86</v>
      </c>
      <c r="B94" s="153"/>
      <c r="C94" s="192"/>
      <c r="D94" s="190"/>
      <c r="E94" s="190"/>
      <c r="F94" s="190"/>
      <c r="G94" s="161" t="s">
        <v>97</v>
      </c>
      <c r="H94" s="162"/>
      <c r="I94" s="136"/>
    </row>
    <row r="95" spans="1:9" ht="15.75" customHeight="1">
      <c r="A95" s="151">
        <v>87</v>
      </c>
      <c r="B95" s="153"/>
      <c r="C95" s="192"/>
      <c r="D95" s="190"/>
      <c r="E95" s="190"/>
      <c r="F95" s="190"/>
      <c r="G95" s="161" t="s">
        <v>97</v>
      </c>
      <c r="H95" s="162"/>
      <c r="I95" s="136"/>
    </row>
    <row r="96" spans="1:9" ht="15.75" customHeight="1">
      <c r="A96" s="151">
        <v>88</v>
      </c>
      <c r="B96" s="153"/>
      <c r="C96" s="192"/>
      <c r="D96" s="190"/>
      <c r="E96" s="190"/>
      <c r="F96" s="190"/>
      <c r="G96" s="161" t="s">
        <v>97</v>
      </c>
      <c r="H96" s="162"/>
      <c r="I96" s="136"/>
    </row>
    <row r="97" spans="1:9" ht="15.75" customHeight="1">
      <c r="A97" s="151">
        <v>89</v>
      </c>
      <c r="B97" s="153"/>
      <c r="C97" s="192"/>
      <c r="D97" s="190"/>
      <c r="E97" s="190"/>
      <c r="F97" s="190"/>
      <c r="G97" s="161" t="s">
        <v>97</v>
      </c>
      <c r="H97" s="162" t="s">
        <v>100</v>
      </c>
      <c r="I97" s="136"/>
    </row>
    <row r="98" spans="1:9" ht="15.75" customHeight="1">
      <c r="A98" s="151">
        <v>90</v>
      </c>
      <c r="B98" s="153"/>
      <c r="C98" s="192"/>
      <c r="D98" s="190"/>
      <c r="E98" s="190"/>
      <c r="F98" s="190"/>
      <c r="G98" s="161" t="s">
        <v>97</v>
      </c>
      <c r="H98" s="162"/>
      <c r="I98" s="136"/>
    </row>
    <row r="99" spans="1:9" ht="15.75" customHeight="1">
      <c r="A99" s="151">
        <v>91</v>
      </c>
      <c r="B99" s="153"/>
      <c r="C99" s="192"/>
      <c r="D99" s="190"/>
      <c r="E99" s="190"/>
      <c r="F99" s="190"/>
      <c r="G99" s="161" t="s">
        <v>97</v>
      </c>
      <c r="H99" s="162" t="s">
        <v>100</v>
      </c>
      <c r="I99" s="136"/>
    </row>
    <row r="100" spans="1:9" ht="15.75" customHeight="1">
      <c r="A100" s="151">
        <v>92</v>
      </c>
      <c r="B100" s="153"/>
      <c r="C100" s="192"/>
      <c r="D100" s="190"/>
      <c r="E100" s="190"/>
      <c r="F100" s="190"/>
      <c r="G100" s="161" t="s">
        <v>97</v>
      </c>
      <c r="H100" s="162" t="s">
        <v>100</v>
      </c>
      <c r="I100" s="136"/>
    </row>
    <row r="101" spans="1:9" ht="15.75" customHeight="1">
      <c r="A101" s="151">
        <v>93</v>
      </c>
      <c r="B101" s="153"/>
      <c r="C101" s="192"/>
      <c r="D101" s="190"/>
      <c r="E101" s="190"/>
      <c r="F101" s="190"/>
      <c r="G101" s="161" t="s">
        <v>97</v>
      </c>
      <c r="H101" s="162" t="s">
        <v>100</v>
      </c>
      <c r="I101" s="136"/>
    </row>
    <row r="102" spans="1:9" ht="15.75" customHeight="1">
      <c r="A102" s="151">
        <v>94</v>
      </c>
      <c r="B102" s="153"/>
      <c r="C102" s="192"/>
      <c r="D102" s="190"/>
      <c r="E102" s="190"/>
      <c r="F102" s="190"/>
      <c r="G102" s="161" t="s">
        <v>97</v>
      </c>
      <c r="H102" s="162" t="s">
        <v>100</v>
      </c>
      <c r="I102" s="136"/>
    </row>
    <row r="103" spans="1:9" ht="15.75" customHeight="1">
      <c r="A103" s="151">
        <v>95</v>
      </c>
      <c r="B103" s="153"/>
      <c r="C103" s="192"/>
      <c r="D103" s="190"/>
      <c r="E103" s="190"/>
      <c r="F103" s="190"/>
      <c r="G103" s="161" t="s">
        <v>97</v>
      </c>
      <c r="H103" s="162" t="s">
        <v>100</v>
      </c>
      <c r="I103" s="136"/>
    </row>
    <row r="104" spans="1:9" ht="15.75" customHeight="1">
      <c r="A104" s="151">
        <v>96</v>
      </c>
      <c r="B104" s="153"/>
      <c r="C104" s="192"/>
      <c r="D104" s="190"/>
      <c r="E104" s="190"/>
      <c r="F104" s="190"/>
      <c r="G104" s="161" t="s">
        <v>97</v>
      </c>
      <c r="H104" s="162" t="s">
        <v>100</v>
      </c>
      <c r="I104" s="136"/>
    </row>
    <row r="105" spans="1:9" ht="15.75" customHeight="1">
      <c r="A105" s="151">
        <v>97</v>
      </c>
      <c r="B105" s="153"/>
      <c r="C105" s="192"/>
      <c r="D105" s="190"/>
      <c r="E105" s="190"/>
      <c r="F105" s="190"/>
      <c r="G105" s="161" t="s">
        <v>97</v>
      </c>
      <c r="H105" s="162" t="s">
        <v>97</v>
      </c>
      <c r="I105" s="136"/>
    </row>
    <row r="106" spans="1:9" ht="15.75" customHeight="1">
      <c r="A106" s="151">
        <v>98</v>
      </c>
      <c r="B106" s="153"/>
      <c r="C106" s="192"/>
      <c r="D106" s="190"/>
      <c r="E106" s="190"/>
      <c r="F106" s="190"/>
      <c r="G106" s="161" t="s">
        <v>97</v>
      </c>
      <c r="H106" s="162"/>
      <c r="I106" s="136"/>
    </row>
    <row r="107" spans="1:9" ht="15.75" customHeight="1">
      <c r="A107" s="151">
        <v>99</v>
      </c>
      <c r="B107" s="153"/>
      <c r="C107" s="192"/>
      <c r="D107" s="190"/>
      <c r="E107" s="190"/>
      <c r="F107" s="190"/>
      <c r="G107" s="161" t="s">
        <v>97</v>
      </c>
      <c r="H107" s="162" t="s">
        <v>97</v>
      </c>
      <c r="I107" s="136"/>
    </row>
    <row r="108" spans="1:9" ht="15.75" customHeight="1">
      <c r="A108" s="151">
        <v>100</v>
      </c>
      <c r="B108" s="153"/>
      <c r="C108" s="192"/>
      <c r="D108" s="190"/>
      <c r="E108" s="190"/>
      <c r="F108" s="190"/>
      <c r="G108" s="161" t="s">
        <v>97</v>
      </c>
      <c r="H108" s="162"/>
      <c r="I108" s="136"/>
    </row>
    <row r="109" spans="1:9" ht="15.75" customHeight="1">
      <c r="A109" s="151">
        <v>101</v>
      </c>
      <c r="B109" s="153"/>
      <c r="C109" s="192"/>
      <c r="D109" s="190"/>
      <c r="E109" s="190"/>
      <c r="F109" s="190"/>
      <c r="G109" s="161" t="s">
        <v>97</v>
      </c>
      <c r="H109" s="162"/>
      <c r="I109" s="136"/>
    </row>
    <row r="110" spans="1:9" ht="15.75" customHeight="1">
      <c r="A110" s="151">
        <v>102</v>
      </c>
      <c r="B110" s="153"/>
      <c r="C110" s="192"/>
      <c r="D110" s="190"/>
      <c r="E110" s="190"/>
      <c r="F110" s="190"/>
      <c r="G110" s="161" t="s">
        <v>97</v>
      </c>
      <c r="H110" s="162"/>
      <c r="I110" s="136"/>
    </row>
    <row r="111" spans="1:9" ht="15.75" customHeight="1">
      <c r="A111" s="151">
        <v>103</v>
      </c>
      <c r="B111" s="153"/>
      <c r="C111" s="192"/>
      <c r="D111" s="190"/>
      <c r="E111" s="190"/>
      <c r="F111" s="190"/>
      <c r="G111" s="161" t="s">
        <v>97</v>
      </c>
      <c r="H111" s="162"/>
      <c r="I111" s="136"/>
    </row>
    <row r="112" spans="1:9" ht="15.75" customHeight="1">
      <c r="A112" s="151">
        <v>104</v>
      </c>
      <c r="B112" s="153"/>
      <c r="C112" s="192"/>
      <c r="D112" s="190"/>
      <c r="E112" s="190"/>
      <c r="F112" s="190"/>
      <c r="G112" s="161" t="s">
        <v>97</v>
      </c>
      <c r="H112" s="162" t="s">
        <v>100</v>
      </c>
      <c r="I112" s="136"/>
    </row>
    <row r="113" spans="1:9" ht="15.75" customHeight="1">
      <c r="A113" s="151">
        <v>105</v>
      </c>
      <c r="B113" s="153"/>
      <c r="C113" s="192"/>
      <c r="D113" s="190"/>
      <c r="E113" s="190"/>
      <c r="F113" s="190"/>
      <c r="G113" s="161" t="s">
        <v>97</v>
      </c>
      <c r="H113" s="162" t="s">
        <v>100</v>
      </c>
      <c r="I113" s="136"/>
    </row>
    <row r="114" spans="1:9" ht="15.75" customHeight="1">
      <c r="A114" s="151">
        <v>106</v>
      </c>
      <c r="B114" s="153"/>
      <c r="C114" s="192"/>
      <c r="D114" s="190"/>
      <c r="E114" s="190"/>
      <c r="F114" s="190"/>
      <c r="G114" s="161" t="s">
        <v>97</v>
      </c>
      <c r="H114" s="162" t="s">
        <v>100</v>
      </c>
      <c r="I114" s="136"/>
    </row>
    <row r="115" spans="1:9" ht="15.75" customHeight="1">
      <c r="A115" s="151">
        <v>107</v>
      </c>
      <c r="B115" s="153"/>
      <c r="C115" s="192"/>
      <c r="D115" s="190"/>
      <c r="E115" s="190"/>
      <c r="F115" s="190"/>
      <c r="G115" s="161" t="s">
        <v>97</v>
      </c>
      <c r="H115" s="162" t="s">
        <v>100</v>
      </c>
      <c r="I115" s="136"/>
    </row>
    <row r="116" spans="1:9" ht="15.75" customHeight="1">
      <c r="A116" s="151">
        <v>108</v>
      </c>
      <c r="B116" s="153"/>
      <c r="C116" s="192"/>
      <c r="D116" s="190"/>
      <c r="E116" s="190"/>
      <c r="F116" s="190"/>
      <c r="G116" s="161" t="s">
        <v>97</v>
      </c>
      <c r="H116" s="162" t="s">
        <v>97</v>
      </c>
      <c r="I116" s="136"/>
    </row>
    <row r="117" spans="1:9" ht="15.75" customHeight="1">
      <c r="A117" s="151">
        <v>109</v>
      </c>
      <c r="B117" s="153"/>
      <c r="C117" s="192"/>
      <c r="D117" s="190"/>
      <c r="E117" s="190"/>
      <c r="F117" s="190"/>
      <c r="G117" s="161" t="s">
        <v>97</v>
      </c>
      <c r="H117" s="162"/>
      <c r="I117" s="136"/>
    </row>
    <row r="118" spans="1:9" ht="15.75" customHeight="1">
      <c r="A118" s="151">
        <v>110</v>
      </c>
      <c r="B118" s="153"/>
      <c r="C118" s="192"/>
      <c r="D118" s="190"/>
      <c r="E118" s="190"/>
      <c r="F118" s="190"/>
      <c r="G118" s="161" t="s">
        <v>97</v>
      </c>
      <c r="H118" s="162" t="s">
        <v>97</v>
      </c>
      <c r="I118" s="136"/>
    </row>
    <row r="119" spans="1:9" ht="15.75" customHeight="1">
      <c r="A119" s="151">
        <v>111</v>
      </c>
      <c r="B119" s="153"/>
      <c r="C119" s="192"/>
      <c r="D119" s="190"/>
      <c r="E119" s="190"/>
      <c r="F119" s="190"/>
      <c r="G119" s="161" t="s">
        <v>97</v>
      </c>
      <c r="H119" s="162" t="s">
        <v>97</v>
      </c>
      <c r="I119" s="136"/>
    </row>
    <row r="120" spans="1:9" ht="15.75" customHeight="1">
      <c r="A120" s="151">
        <v>112</v>
      </c>
      <c r="B120" s="153"/>
      <c r="C120" s="192"/>
      <c r="D120" s="190"/>
      <c r="E120" s="190"/>
      <c r="F120" s="190"/>
      <c r="G120" s="161" t="s">
        <v>97</v>
      </c>
      <c r="H120" s="162" t="s">
        <v>97</v>
      </c>
      <c r="I120" s="136"/>
    </row>
    <row r="121" spans="1:9" ht="15.75" customHeight="1">
      <c r="A121" s="151">
        <v>113</v>
      </c>
      <c r="B121" s="153"/>
      <c r="C121" s="192"/>
      <c r="D121" s="190"/>
      <c r="E121" s="190"/>
      <c r="F121" s="190"/>
      <c r="G121" s="161" t="s">
        <v>97</v>
      </c>
      <c r="H121" s="162" t="s">
        <v>97</v>
      </c>
      <c r="I121" s="136"/>
    </row>
    <row r="122" spans="1:9" ht="15.75" customHeight="1">
      <c r="A122" s="151">
        <v>114</v>
      </c>
      <c r="B122" s="153"/>
      <c r="C122" s="192"/>
      <c r="D122" s="190"/>
      <c r="E122" s="190"/>
      <c r="F122" s="190"/>
      <c r="G122" s="161" t="s">
        <v>97</v>
      </c>
      <c r="H122" s="162" t="s">
        <v>97</v>
      </c>
      <c r="I122" s="136"/>
    </row>
    <row r="123" spans="1:9" ht="15.75" customHeight="1">
      <c r="A123" s="151">
        <v>115</v>
      </c>
      <c r="B123" s="153"/>
      <c r="C123" s="192"/>
      <c r="D123" s="190"/>
      <c r="E123" s="190"/>
      <c r="F123" s="190"/>
      <c r="G123" s="161" t="s">
        <v>97</v>
      </c>
      <c r="H123" s="162" t="s">
        <v>97</v>
      </c>
      <c r="I123" s="136"/>
    </row>
    <row r="124" spans="1:9" ht="15.75" customHeight="1">
      <c r="A124" s="151">
        <v>116</v>
      </c>
      <c r="B124" s="153"/>
      <c r="C124" s="192"/>
      <c r="D124" s="190"/>
      <c r="E124" s="190"/>
      <c r="F124" s="190"/>
      <c r="G124" s="161" t="s">
        <v>97</v>
      </c>
      <c r="H124" s="162"/>
      <c r="I124" s="136"/>
    </row>
    <row r="125" ht="14.25" thickBot="1"/>
    <row r="126" spans="6:9" ht="24" customHeight="1" thickBot="1">
      <c r="F126" s="147" t="s">
        <v>13</v>
      </c>
      <c r="G126" s="148"/>
      <c r="H126" s="149">
        <f>COUNTIF(H5:H115,"○")</f>
        <v>0</v>
      </c>
      <c r="I126" s="150"/>
    </row>
  </sheetData>
  <sheetProtection/>
  <autoFilter ref="A4:P115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ヤクルト球団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DKY079</dc:creator>
  <cp:keywords/>
  <dc:description/>
  <cp:lastModifiedBy>Yukio Sakamoto</cp:lastModifiedBy>
  <cp:lastPrinted>2016-05-20T13:37:19Z</cp:lastPrinted>
  <dcterms:created xsi:type="dcterms:W3CDTF">2011-04-19T06:24:55Z</dcterms:created>
  <dcterms:modified xsi:type="dcterms:W3CDTF">2017-04-21T10:02:51Z</dcterms:modified>
  <cp:category/>
  <cp:version/>
  <cp:contentType/>
  <cp:contentStatus/>
</cp:coreProperties>
</file>